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TABELLONE_FINALE_ECOTASSA_2020_" sheetId="1" r:id="rId1"/>
    <sheet name="RD%" sheetId="3" r:id="rId2"/>
    <sheet name="SESTINO_AR" sheetId="4" r:id="rId3"/>
    <sheet name="PROVINCE" sheetId="5" r:id="rId4"/>
    <sheet name="ATA" sheetId="6" r:id="rId5"/>
    <sheet name="ATA_riepilogo" sheetId="7" r:id="rId6"/>
  </sheets>
  <definedNames>
    <definedName name="_xlnm._FilterDatabase" localSheetId="4" hidden="1">ATA!$A$1:$BV$230</definedName>
    <definedName name="_xlnm._FilterDatabase" localSheetId="1" hidden="1">'RD%'!$A$1:$M$232</definedName>
    <definedName name="_xlnm._FilterDatabase" localSheetId="0" hidden="1">TABELLONE_FINALE_ECOTASSA_2020_!$A$1:$FG$232</definedName>
  </definedNames>
  <calcPr calcId="124519"/>
</workbook>
</file>

<file path=xl/calcChain.xml><?xml version="1.0" encoding="utf-8"?>
<calcChain xmlns="http://schemas.openxmlformats.org/spreadsheetml/2006/main">
  <c r="CO200" i="1"/>
  <c r="G10" i="7"/>
  <c r="G9"/>
  <c r="G6"/>
  <c r="G4"/>
  <c r="G3"/>
  <c r="G2"/>
  <c r="H10"/>
  <c r="H9"/>
  <c r="H6"/>
  <c r="H4"/>
  <c r="H3"/>
  <c r="H2"/>
  <c r="C11"/>
  <c r="D11"/>
  <c r="E11"/>
  <c r="H11" s="1"/>
  <c r="F11"/>
  <c r="B11"/>
  <c r="B7"/>
  <c r="C7"/>
  <c r="D7"/>
  <c r="E7"/>
  <c r="F7"/>
  <c r="G7" l="1"/>
  <c r="H7"/>
  <c r="G11"/>
  <c r="C17" i="5"/>
  <c r="D17"/>
  <c r="E17"/>
  <c r="F17"/>
  <c r="G17"/>
  <c r="L231" i="3" l="1"/>
  <c r="I3" i="5" l="1"/>
  <c r="I4"/>
  <c r="I6"/>
  <c r="I2"/>
  <c r="C7"/>
  <c r="D7"/>
  <c r="E7"/>
  <c r="F7"/>
  <c r="G7"/>
  <c r="H3"/>
  <c r="H4"/>
  <c r="H6"/>
  <c r="H2"/>
  <c r="CW231" i="1" l="1"/>
  <c r="CX47"/>
  <c r="CX48"/>
  <c r="CX49"/>
  <c r="CX50"/>
  <c r="CX51"/>
  <c r="CX52"/>
  <c r="CX53"/>
  <c r="CX54"/>
  <c r="CX55"/>
  <c r="CX56"/>
  <c r="CX57"/>
  <c r="CX58"/>
  <c r="CX59"/>
  <c r="CX60"/>
  <c r="CX61"/>
  <c r="CX62"/>
  <c r="CX63"/>
  <c r="CX64"/>
  <c r="CX65"/>
  <c r="CX66"/>
  <c r="CX67"/>
  <c r="CX68"/>
  <c r="CX69"/>
  <c r="CX70"/>
  <c r="CX71"/>
  <c r="CX72"/>
  <c r="CX73"/>
  <c r="CX74"/>
  <c r="CX75"/>
  <c r="CX76"/>
  <c r="CX77"/>
  <c r="CX78"/>
  <c r="CX79"/>
  <c r="CX80"/>
  <c r="CX81"/>
  <c r="CX82"/>
  <c r="CX83"/>
  <c r="CX84"/>
  <c r="CX85"/>
  <c r="CX86"/>
  <c r="CX87"/>
  <c r="CX88"/>
  <c r="CX89"/>
  <c r="CX90"/>
  <c r="CX91"/>
  <c r="CX92"/>
  <c r="CX93"/>
  <c r="CX94"/>
  <c r="CX95"/>
  <c r="CX96"/>
  <c r="CX97"/>
  <c r="CX98"/>
  <c r="CX99"/>
  <c r="CX100"/>
  <c r="CX101"/>
  <c r="CX102"/>
  <c r="CX103"/>
  <c r="CX104"/>
  <c r="CX105"/>
  <c r="CX106"/>
  <c r="CX107"/>
  <c r="CX108"/>
  <c r="CX109"/>
  <c r="CX110"/>
  <c r="CX111"/>
  <c r="CX112"/>
  <c r="CX113"/>
  <c r="CX114"/>
  <c r="CX115"/>
  <c r="CX116"/>
  <c r="CX117"/>
  <c r="CX118"/>
  <c r="CX119"/>
  <c r="CX120"/>
  <c r="CX121"/>
  <c r="CX122"/>
  <c r="CX123"/>
  <c r="CX124"/>
  <c r="CX125"/>
  <c r="CX126"/>
  <c r="CX127"/>
  <c r="CX128"/>
  <c r="CX129"/>
  <c r="CX130"/>
  <c r="CX131"/>
  <c r="CX132"/>
  <c r="CX133"/>
  <c r="CX134"/>
  <c r="CX135"/>
  <c r="CX136"/>
  <c r="CX137"/>
  <c r="CX138"/>
  <c r="CX139"/>
  <c r="CX140"/>
  <c r="CX141"/>
  <c r="CX142"/>
  <c r="CX143"/>
  <c r="CX144"/>
  <c r="CX145"/>
  <c r="CX146"/>
  <c r="CX147"/>
  <c r="CX148"/>
  <c r="CX149"/>
  <c r="CX150"/>
  <c r="CX151"/>
  <c r="CX152"/>
  <c r="CX153"/>
  <c r="CX154"/>
  <c r="CX155"/>
  <c r="CX156"/>
  <c r="CX157"/>
  <c r="CX158"/>
  <c r="CX159"/>
  <c r="CX160"/>
  <c r="CX161"/>
  <c r="CX162"/>
  <c r="CX163"/>
  <c r="CX164"/>
  <c r="CX165"/>
  <c r="CX166"/>
  <c r="CX167"/>
  <c r="CX168"/>
  <c r="CX169"/>
  <c r="CX170"/>
  <c r="CX171"/>
  <c r="CX172"/>
  <c r="CX173"/>
  <c r="CX174"/>
  <c r="CX175"/>
  <c r="CX176"/>
  <c r="CX177"/>
  <c r="CX178"/>
  <c r="CX179"/>
  <c r="CX180"/>
  <c r="CX181"/>
  <c r="CX182"/>
  <c r="CX183"/>
  <c r="CX184"/>
  <c r="CX185"/>
  <c r="CX186"/>
  <c r="CX187"/>
  <c r="CX188"/>
  <c r="CX189"/>
  <c r="CX190"/>
  <c r="CX191"/>
  <c r="CX192"/>
  <c r="CX193"/>
  <c r="CX194"/>
  <c r="CX195"/>
  <c r="CX196"/>
  <c r="CX197"/>
  <c r="CX198"/>
  <c r="CX199"/>
  <c r="CX200"/>
  <c r="CX201"/>
  <c r="CX202"/>
  <c r="CX203"/>
  <c r="CX204"/>
  <c r="CX205"/>
  <c r="CX206"/>
  <c r="CX207"/>
  <c r="CX208"/>
  <c r="CX209"/>
  <c r="CX210"/>
  <c r="CX211"/>
  <c r="CX212"/>
  <c r="CX213"/>
  <c r="CX214"/>
  <c r="CX215"/>
  <c r="CX216"/>
  <c r="CX217"/>
  <c r="CX218"/>
  <c r="CX219"/>
  <c r="CX220"/>
  <c r="CX221"/>
  <c r="CX222"/>
  <c r="CX223"/>
  <c r="CX224"/>
  <c r="CX225"/>
  <c r="CX226"/>
  <c r="CX227"/>
  <c r="CX228"/>
  <c r="CX229"/>
  <c r="CX230"/>
  <c r="CX4"/>
  <c r="CX5"/>
  <c r="CX6"/>
  <c r="CX7"/>
  <c r="CX8"/>
  <c r="CX9"/>
  <c r="CX10"/>
  <c r="CX11"/>
  <c r="CX12"/>
  <c r="CX13"/>
  <c r="CX14"/>
  <c r="CX15"/>
  <c r="CX16"/>
  <c r="CX17"/>
  <c r="CX18"/>
  <c r="CX19"/>
  <c r="CX20"/>
  <c r="CX21"/>
  <c r="CX22"/>
  <c r="CX23"/>
  <c r="CX24"/>
  <c r="CX25"/>
  <c r="CX26"/>
  <c r="CX27"/>
  <c r="CX28"/>
  <c r="CX29"/>
  <c r="CX30"/>
  <c r="CX31"/>
  <c r="CX32"/>
  <c r="CX33"/>
  <c r="CX34"/>
  <c r="CX35"/>
  <c r="CX36"/>
  <c r="CX37"/>
  <c r="CX38"/>
  <c r="CX39"/>
  <c r="CX40"/>
  <c r="CX41"/>
  <c r="CX42"/>
  <c r="CX43"/>
  <c r="CX44"/>
  <c r="CX45"/>
  <c r="CX46"/>
  <c r="CX3"/>
  <c r="CT231"/>
  <c r="CR231"/>
  <c r="CP235" l="1"/>
  <c r="CO235"/>
  <c r="CP230"/>
  <c r="CP229"/>
  <c r="CP228"/>
  <c r="CP227"/>
  <c r="CP226"/>
  <c r="CP225"/>
  <c r="CP224"/>
  <c r="CP223"/>
  <c r="CP222"/>
  <c r="CP221"/>
  <c r="CP220"/>
  <c r="CP219"/>
  <c r="CP218"/>
  <c r="CP217"/>
  <c r="CP216"/>
  <c r="CP215"/>
  <c r="CP214"/>
  <c r="CP213"/>
  <c r="CP212"/>
  <c r="CP211"/>
  <c r="CP210"/>
  <c r="CP209"/>
  <c r="CP208"/>
  <c r="CP207"/>
  <c r="CP206"/>
  <c r="CP205"/>
  <c r="CP204"/>
  <c r="CP203"/>
  <c r="CP202"/>
  <c r="CP201"/>
  <c r="CP200"/>
  <c r="CP199"/>
  <c r="CP198"/>
  <c r="CP197"/>
  <c r="CP196"/>
  <c r="CP195"/>
  <c r="CP194"/>
  <c r="CP193"/>
  <c r="CP192"/>
  <c r="CP191"/>
  <c r="CP190"/>
  <c r="CP189"/>
  <c r="CP188"/>
  <c r="CP187"/>
  <c r="CP186"/>
  <c r="CP185"/>
  <c r="CP184"/>
  <c r="CP183"/>
  <c r="CP182"/>
  <c r="CP181"/>
  <c r="CP180"/>
  <c r="CP179"/>
  <c r="CP178"/>
  <c r="CP177"/>
  <c r="CP176"/>
  <c r="CP175"/>
  <c r="CP174"/>
  <c r="CP173"/>
  <c r="CP172"/>
  <c r="CP171"/>
  <c r="CP170"/>
  <c r="CP169"/>
  <c r="CP168"/>
  <c r="CP167"/>
  <c r="CP166"/>
  <c r="CP165"/>
  <c r="CP164"/>
  <c r="CP163"/>
  <c r="CP162"/>
  <c r="CP161"/>
  <c r="CP160"/>
  <c r="CP159"/>
  <c r="CP158"/>
  <c r="CP157"/>
  <c r="CP156"/>
  <c r="CP155"/>
  <c r="CP154"/>
  <c r="CP153"/>
  <c r="CP152"/>
  <c r="CP151"/>
  <c r="CP150"/>
  <c r="CP149"/>
  <c r="CP148"/>
  <c r="CP147"/>
  <c r="CP146"/>
  <c r="CP145"/>
  <c r="CP144"/>
  <c r="CP143"/>
  <c r="CP142"/>
  <c r="CP141"/>
  <c r="CP140"/>
  <c r="CP139"/>
  <c r="CP138"/>
  <c r="CP137"/>
  <c r="CP136"/>
  <c r="CP135"/>
  <c r="CP134"/>
  <c r="CP133"/>
  <c r="CP132"/>
  <c r="CP131"/>
  <c r="CP130"/>
  <c r="CP129"/>
  <c r="CP128"/>
  <c r="CP127"/>
  <c r="CP126"/>
  <c r="CP125"/>
  <c r="CP124"/>
  <c r="CP123"/>
  <c r="CP122"/>
  <c r="CP121"/>
  <c r="CP120"/>
  <c r="CP119"/>
  <c r="CP118"/>
  <c r="CP117"/>
  <c r="CP116"/>
  <c r="CP115"/>
  <c r="CP114"/>
  <c r="CP113"/>
  <c r="CP112"/>
  <c r="CP111"/>
  <c r="CP110"/>
  <c r="CP109"/>
  <c r="CP108"/>
  <c r="CP107"/>
  <c r="CP106"/>
  <c r="CP105"/>
  <c r="CP104"/>
  <c r="CP103"/>
  <c r="CP102"/>
  <c r="CP101"/>
  <c r="CP100"/>
  <c r="CP99"/>
  <c r="CP98"/>
  <c r="CP97"/>
  <c r="CP96"/>
  <c r="CP95"/>
  <c r="CP94"/>
  <c r="CP93"/>
  <c r="CP92"/>
  <c r="CP91"/>
  <c r="CP90"/>
  <c r="CP89"/>
  <c r="CP88"/>
  <c r="CP87"/>
  <c r="CP86"/>
  <c r="CP85"/>
  <c r="CP84"/>
  <c r="CP83"/>
  <c r="CP82"/>
  <c r="CP81"/>
  <c r="CP80"/>
  <c r="CP79"/>
  <c r="CP78"/>
  <c r="CP77"/>
  <c r="CP76"/>
  <c r="CP75"/>
  <c r="CP74"/>
  <c r="CP73"/>
  <c r="CP72"/>
  <c r="CP71"/>
  <c r="CP70"/>
  <c r="CP69"/>
  <c r="CP68"/>
  <c r="CP67"/>
  <c r="CP66"/>
  <c r="CP65"/>
  <c r="CP64"/>
  <c r="CP63"/>
  <c r="CP62"/>
  <c r="CP61"/>
  <c r="CP60"/>
  <c r="CP59"/>
  <c r="CP58"/>
  <c r="CP57"/>
  <c r="CP56"/>
  <c r="CP55"/>
  <c r="CP54"/>
  <c r="CP53"/>
  <c r="CP52"/>
  <c r="CP51"/>
  <c r="CP50"/>
  <c r="CP49"/>
  <c r="CP48"/>
  <c r="CP47"/>
  <c r="CP46"/>
  <c r="CP45"/>
  <c r="CP44"/>
  <c r="CP43"/>
  <c r="CP42"/>
  <c r="CP41"/>
  <c r="CP40"/>
  <c r="CP39"/>
  <c r="CP38"/>
  <c r="CP37"/>
  <c r="CP36"/>
  <c r="CP35"/>
  <c r="CP34"/>
  <c r="CP33"/>
  <c r="CP32"/>
  <c r="CP31"/>
  <c r="CP30"/>
  <c r="CP29"/>
  <c r="CP28"/>
  <c r="CP27"/>
  <c r="CP26"/>
  <c r="CP25"/>
  <c r="CP24"/>
  <c r="CP23"/>
  <c r="CP22"/>
  <c r="CP21"/>
  <c r="CP20"/>
  <c r="CP19"/>
  <c r="CP18"/>
  <c r="CP17"/>
  <c r="CP16"/>
  <c r="CP15"/>
  <c r="CP14"/>
  <c r="CP13"/>
  <c r="CP12"/>
  <c r="CP11"/>
  <c r="CP10"/>
  <c r="CP9"/>
  <c r="CP8"/>
  <c r="CP7"/>
  <c r="CP6"/>
  <c r="CP5"/>
  <c r="CP4"/>
  <c r="CP3"/>
  <c r="CP2" i="4"/>
  <c r="CO2"/>
  <c r="CO230" i="1"/>
  <c r="CO229"/>
  <c r="CO228"/>
  <c r="CO227"/>
  <c r="CO226"/>
  <c r="CO225"/>
  <c r="CO224"/>
  <c r="CO223"/>
  <c r="CO222"/>
  <c r="CO221"/>
  <c r="CO220"/>
  <c r="CO219"/>
  <c r="CO218"/>
  <c r="CO217"/>
  <c r="CO216"/>
  <c r="CO215"/>
  <c r="CO214"/>
  <c r="CO213"/>
  <c r="CO212"/>
  <c r="CO211"/>
  <c r="CO210"/>
  <c r="CO209"/>
  <c r="CO208"/>
  <c r="CO207"/>
  <c r="CO206"/>
  <c r="CO205"/>
  <c r="CO204"/>
  <c r="CO203"/>
  <c r="CO202"/>
  <c r="CO201"/>
  <c r="CO199"/>
  <c r="CO198"/>
  <c r="CO197"/>
  <c r="CO196"/>
  <c r="CO195"/>
  <c r="CO194"/>
  <c r="CO193"/>
  <c r="CO192"/>
  <c r="CO191"/>
  <c r="CO190"/>
  <c r="CO189"/>
  <c r="CO188"/>
  <c r="CO187"/>
  <c r="CO186"/>
  <c r="CO185"/>
  <c r="CO184"/>
  <c r="CO183"/>
  <c r="CO182"/>
  <c r="CO181"/>
  <c r="CO180"/>
  <c r="CO179"/>
  <c r="CO178"/>
  <c r="CO177"/>
  <c r="CO176"/>
  <c r="CO175"/>
  <c r="CO174"/>
  <c r="CO173"/>
  <c r="CO172"/>
  <c r="CO171"/>
  <c r="CO170"/>
  <c r="CO169"/>
  <c r="CO168"/>
  <c r="CO167"/>
  <c r="CO166"/>
  <c r="CO165"/>
  <c r="CO164"/>
  <c r="CO163"/>
  <c r="CO162"/>
  <c r="CO161"/>
  <c r="CO160"/>
  <c r="CO159"/>
  <c r="CO158"/>
  <c r="CO157"/>
  <c r="CO156"/>
  <c r="CO155"/>
  <c r="CO154"/>
  <c r="CO153"/>
  <c r="CO152"/>
  <c r="CO151"/>
  <c r="CO150"/>
  <c r="CO149"/>
  <c r="CO148"/>
  <c r="CO147"/>
  <c r="CO146"/>
  <c r="CO145"/>
  <c r="CO144"/>
  <c r="CO143"/>
  <c r="CO142"/>
  <c r="CO141"/>
  <c r="CO140"/>
  <c r="CO139"/>
  <c r="CO138"/>
  <c r="CO137"/>
  <c r="CO136"/>
  <c r="CO135"/>
  <c r="CO134"/>
  <c r="CO133"/>
  <c r="CO132"/>
  <c r="CO131"/>
  <c r="CO130"/>
  <c r="CO129"/>
  <c r="CO128"/>
  <c r="CO127"/>
  <c r="CO126"/>
  <c r="CO125"/>
  <c r="CO124"/>
  <c r="CO123"/>
  <c r="CO122"/>
  <c r="CO121"/>
  <c r="CO120"/>
  <c r="CO119"/>
  <c r="CO118"/>
  <c r="CO117"/>
  <c r="CO116"/>
  <c r="CO115"/>
  <c r="CO114"/>
  <c r="CO113"/>
  <c r="CO112"/>
  <c r="CO111"/>
  <c r="CO110"/>
  <c r="CO109"/>
  <c r="CO108"/>
  <c r="CO107"/>
  <c r="CO106"/>
  <c r="CO105"/>
  <c r="CO104"/>
  <c r="CO103"/>
  <c r="CO102"/>
  <c r="CO101"/>
  <c r="CO100"/>
  <c r="CO99"/>
  <c r="CO98"/>
  <c r="CO97"/>
  <c r="CO96"/>
  <c r="CO95"/>
  <c r="CO94"/>
  <c r="CO93"/>
  <c r="CO92"/>
  <c r="CO91"/>
  <c r="CO90"/>
  <c r="CO89"/>
  <c r="CO88"/>
  <c r="CO87"/>
  <c r="CO86"/>
  <c r="CO85"/>
  <c r="CO84"/>
  <c r="CO83"/>
  <c r="CO82"/>
  <c r="CO81"/>
  <c r="CO80"/>
  <c r="CO79"/>
  <c r="CO78"/>
  <c r="CO77"/>
  <c r="CO76"/>
  <c r="CO75"/>
  <c r="CO74"/>
  <c r="CO73"/>
  <c r="CO72"/>
  <c r="CO71"/>
  <c r="CO70"/>
  <c r="CO69"/>
  <c r="CO68"/>
  <c r="CO67"/>
  <c r="CO66"/>
  <c r="CO65"/>
  <c r="CO64"/>
  <c r="CO63"/>
  <c r="CO62"/>
  <c r="CO61"/>
  <c r="CO60"/>
  <c r="CO59"/>
  <c r="CO58"/>
  <c r="CO57"/>
  <c r="CO56"/>
  <c r="CO55"/>
  <c r="CO54"/>
  <c r="CO53"/>
  <c r="CO52"/>
  <c r="CO51"/>
  <c r="CO50"/>
  <c r="CO49"/>
  <c r="CO48"/>
  <c r="CO47"/>
  <c r="CO46"/>
  <c r="CO45"/>
  <c r="CO44"/>
  <c r="CO43"/>
  <c r="CO42"/>
  <c r="CO41"/>
  <c r="CO40"/>
  <c r="CO39"/>
  <c r="CO38"/>
  <c r="CO37"/>
  <c r="CO36"/>
  <c r="CO35"/>
  <c r="CO34"/>
  <c r="CO33"/>
  <c r="CO32"/>
  <c r="CO31"/>
  <c r="CO30"/>
  <c r="CO29"/>
  <c r="CO28"/>
  <c r="CO27"/>
  <c r="CO26"/>
  <c r="CO25"/>
  <c r="CO24"/>
  <c r="CO23"/>
  <c r="CO22"/>
  <c r="CO21"/>
  <c r="CO20"/>
  <c r="CO19"/>
  <c r="CO18"/>
  <c r="CO17"/>
  <c r="CO16"/>
  <c r="CO15"/>
  <c r="CO14"/>
  <c r="CO13"/>
  <c r="CO12"/>
  <c r="CO11"/>
  <c r="CO10"/>
  <c r="CO9"/>
  <c r="CO8"/>
  <c r="CO7"/>
  <c r="CO6"/>
  <c r="CO5"/>
  <c r="CO4"/>
  <c r="CO3"/>
  <c r="E231"/>
  <c r="F231"/>
  <c r="G231"/>
  <c r="H231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AS231"/>
  <c r="AT231"/>
  <c r="AU231"/>
  <c r="AV231"/>
  <c r="AW231"/>
  <c r="AX231"/>
  <c r="AY231"/>
  <c r="AZ231"/>
  <c r="BA231"/>
  <c r="BB231"/>
  <c r="BC231"/>
  <c r="BD231"/>
  <c r="BE231"/>
  <c r="BF231"/>
  <c r="BG231"/>
  <c r="BH231"/>
  <c r="BI231"/>
  <c r="BJ231"/>
  <c r="BK231"/>
  <c r="BL231"/>
  <c r="BM231"/>
  <c r="BN231"/>
  <c r="BO231"/>
  <c r="BP231"/>
  <c r="BQ231"/>
  <c r="BR231"/>
  <c r="BS231"/>
  <c r="BT231"/>
  <c r="BU231"/>
  <c r="BV231"/>
  <c r="BW231"/>
  <c r="BX231"/>
  <c r="BY231"/>
  <c r="BZ231"/>
  <c r="CA231"/>
  <c r="CB231"/>
  <c r="CC231"/>
  <c r="CD231"/>
  <c r="CE231"/>
  <c r="CF231"/>
  <c r="CG231"/>
  <c r="CH231"/>
  <c r="CI231"/>
  <c r="CJ231"/>
  <c r="CK231"/>
  <c r="CL231"/>
  <c r="CM231"/>
  <c r="CN231"/>
  <c r="CQ235" l="1"/>
  <c r="CV235" s="1"/>
  <c r="CP231"/>
  <c r="CP236" s="1"/>
  <c r="CQ2" i="4"/>
  <c r="CT2" s="1"/>
  <c r="CO231" i="1"/>
  <c r="CO236" s="1"/>
  <c r="CQ163"/>
  <c r="CV163" s="1"/>
  <c r="CQ164"/>
  <c r="CV164" s="1"/>
  <c r="CQ165"/>
  <c r="CV165" s="1"/>
  <c r="CQ166"/>
  <c r="CV166" s="1"/>
  <c r="CQ167"/>
  <c r="CV167" s="1"/>
  <c r="CQ168"/>
  <c r="CV168" s="1"/>
  <c r="CQ169"/>
  <c r="CV169" s="1"/>
  <c r="CQ170"/>
  <c r="CV170" s="1"/>
  <c r="CQ171"/>
  <c r="CV171" s="1"/>
  <c r="CQ172"/>
  <c r="CV172" s="1"/>
  <c r="CQ173"/>
  <c r="CV173" s="1"/>
  <c r="CQ174"/>
  <c r="CV174" s="1"/>
  <c r="CQ175"/>
  <c r="CV175" s="1"/>
  <c r="CQ176"/>
  <c r="CV176" s="1"/>
  <c r="CQ177"/>
  <c r="CV177" s="1"/>
  <c r="CQ178"/>
  <c r="CV178" s="1"/>
  <c r="CQ179"/>
  <c r="CV179" s="1"/>
  <c r="CQ180"/>
  <c r="CV180" s="1"/>
  <c r="CQ181"/>
  <c r="CV181" s="1"/>
  <c r="CQ182"/>
  <c r="CV182" s="1"/>
  <c r="CQ183"/>
  <c r="CV183" s="1"/>
  <c r="CQ184"/>
  <c r="CV184" s="1"/>
  <c r="CQ185"/>
  <c r="CV185" s="1"/>
  <c r="CQ186"/>
  <c r="CV186" s="1"/>
  <c r="CQ187"/>
  <c r="CV187" s="1"/>
  <c r="CQ188"/>
  <c r="CV188" s="1"/>
  <c r="CQ189"/>
  <c r="CV189" s="1"/>
  <c r="CQ190"/>
  <c r="CV190" s="1"/>
  <c r="CQ191"/>
  <c r="CV191" s="1"/>
  <c r="CQ192"/>
  <c r="CV192" s="1"/>
  <c r="CQ193"/>
  <c r="CV193" s="1"/>
  <c r="CQ194"/>
  <c r="CV194" s="1"/>
  <c r="CQ195"/>
  <c r="CV195" s="1"/>
  <c r="CQ196"/>
  <c r="CV196" s="1"/>
  <c r="CQ197"/>
  <c r="CV197" s="1"/>
  <c r="CQ198"/>
  <c r="CV198" s="1"/>
  <c r="CQ199"/>
  <c r="CV199" s="1"/>
  <c r="CQ200"/>
  <c r="CV200" s="1"/>
  <c r="CQ201"/>
  <c r="CV201" s="1"/>
  <c r="CQ202"/>
  <c r="CV202" s="1"/>
  <c r="CQ203"/>
  <c r="CV203" s="1"/>
  <c r="CQ204"/>
  <c r="CV204" s="1"/>
  <c r="CQ205"/>
  <c r="CV205" s="1"/>
  <c r="CQ206"/>
  <c r="CV206" s="1"/>
  <c r="CQ207"/>
  <c r="CV207" s="1"/>
  <c r="CQ208"/>
  <c r="CV208" s="1"/>
  <c r="CQ209"/>
  <c r="CV209" s="1"/>
  <c r="CQ210"/>
  <c r="CV210" s="1"/>
  <c r="CQ211"/>
  <c r="CV211" s="1"/>
  <c r="CQ212"/>
  <c r="CV212" s="1"/>
  <c r="CQ213"/>
  <c r="CV213" s="1"/>
  <c r="CQ214"/>
  <c r="CV214" s="1"/>
  <c r="CQ215"/>
  <c r="CV215" s="1"/>
  <c r="CQ216"/>
  <c r="CV216" s="1"/>
  <c r="CQ217"/>
  <c r="CV217" s="1"/>
  <c r="CQ218"/>
  <c r="CV218" s="1"/>
  <c r="CQ219"/>
  <c r="CV219" s="1"/>
  <c r="CQ220"/>
  <c r="CV220" s="1"/>
  <c r="CQ221"/>
  <c r="CV221" s="1"/>
  <c r="CQ222"/>
  <c r="CV222" s="1"/>
  <c r="CQ223"/>
  <c r="CV223" s="1"/>
  <c r="CQ224"/>
  <c r="CV224" s="1"/>
  <c r="CQ225"/>
  <c r="CV225" s="1"/>
  <c r="CQ226"/>
  <c r="CV226" s="1"/>
  <c r="CQ227"/>
  <c r="CV227" s="1"/>
  <c r="CQ228"/>
  <c r="CV228" s="1"/>
  <c r="CQ229"/>
  <c r="CV229" s="1"/>
  <c r="CQ230"/>
  <c r="CV230" s="1"/>
  <c r="CQ3"/>
  <c r="CU3" s="1"/>
  <c r="CQ107"/>
  <c r="CV107" s="1"/>
  <c r="CQ109"/>
  <c r="CV109" s="1"/>
  <c r="CQ111"/>
  <c r="CV111" s="1"/>
  <c r="CQ113"/>
  <c r="CV113" s="1"/>
  <c r="CQ115"/>
  <c r="CV115" s="1"/>
  <c r="CQ117"/>
  <c r="CV117" s="1"/>
  <c r="CQ119"/>
  <c r="CV119" s="1"/>
  <c r="CQ121"/>
  <c r="CV121" s="1"/>
  <c r="CQ123"/>
  <c r="CV123" s="1"/>
  <c r="CQ125"/>
  <c r="CV125" s="1"/>
  <c r="CQ127"/>
  <c r="CV127" s="1"/>
  <c r="CQ129"/>
  <c r="CV129" s="1"/>
  <c r="CQ131"/>
  <c r="CV131" s="1"/>
  <c r="CQ133"/>
  <c r="CV133" s="1"/>
  <c r="CQ135"/>
  <c r="CV135" s="1"/>
  <c r="CQ137"/>
  <c r="CV137" s="1"/>
  <c r="CQ139"/>
  <c r="CV139" s="1"/>
  <c r="CQ141"/>
  <c r="CV141" s="1"/>
  <c r="CQ143"/>
  <c r="CV143" s="1"/>
  <c r="CQ145"/>
  <c r="CV145" s="1"/>
  <c r="CQ147"/>
  <c r="CV147" s="1"/>
  <c r="CQ149"/>
  <c r="CV149" s="1"/>
  <c r="CQ151"/>
  <c r="CV151" s="1"/>
  <c r="CQ153"/>
  <c r="CV153" s="1"/>
  <c r="CQ155"/>
  <c r="CV155" s="1"/>
  <c r="CQ157"/>
  <c r="CV157" s="1"/>
  <c r="CQ159"/>
  <c r="CV159" s="1"/>
  <c r="CQ161"/>
  <c r="CV161" s="1"/>
  <c r="CQ162"/>
  <c r="CU162" s="1"/>
  <c r="CQ106"/>
  <c r="CU106" s="1"/>
  <c r="CQ4"/>
  <c r="CU4" s="1"/>
  <c r="CQ6"/>
  <c r="CU6" s="1"/>
  <c r="CQ8"/>
  <c r="CU8" s="1"/>
  <c r="CQ10"/>
  <c r="CU10" s="1"/>
  <c r="CQ12"/>
  <c r="CU12" s="1"/>
  <c r="CQ14"/>
  <c r="CU14" s="1"/>
  <c r="CQ16"/>
  <c r="CU16" s="1"/>
  <c r="CQ18"/>
  <c r="CU18" s="1"/>
  <c r="CQ20"/>
  <c r="CU20" s="1"/>
  <c r="CQ22"/>
  <c r="CU22" s="1"/>
  <c r="CQ24"/>
  <c r="CU24" s="1"/>
  <c r="CQ26"/>
  <c r="CU26" s="1"/>
  <c r="CQ28"/>
  <c r="CU28" s="1"/>
  <c r="CQ30"/>
  <c r="CU30" s="1"/>
  <c r="CQ32"/>
  <c r="CU32" s="1"/>
  <c r="CQ34"/>
  <c r="CU34" s="1"/>
  <c r="CQ36"/>
  <c r="CU36" s="1"/>
  <c r="CQ38"/>
  <c r="CU38" s="1"/>
  <c r="CQ40"/>
  <c r="CU40" s="1"/>
  <c r="CQ42"/>
  <c r="CU42" s="1"/>
  <c r="CQ44"/>
  <c r="CU44" s="1"/>
  <c r="CQ46"/>
  <c r="CU46" s="1"/>
  <c r="CQ48"/>
  <c r="CU48" s="1"/>
  <c r="CQ50"/>
  <c r="CU50" s="1"/>
  <c r="CQ52"/>
  <c r="CU52" s="1"/>
  <c r="CQ54"/>
  <c r="CU54" s="1"/>
  <c r="CQ56"/>
  <c r="CU56" s="1"/>
  <c r="CQ58"/>
  <c r="CU58" s="1"/>
  <c r="CQ60"/>
  <c r="CU60" s="1"/>
  <c r="CQ62"/>
  <c r="CU62" s="1"/>
  <c r="CQ64"/>
  <c r="CU64" s="1"/>
  <c r="CQ66"/>
  <c r="CU66" s="1"/>
  <c r="CQ68"/>
  <c r="CU68" s="1"/>
  <c r="CQ70"/>
  <c r="CU70" s="1"/>
  <c r="CQ72"/>
  <c r="CU72" s="1"/>
  <c r="CQ74"/>
  <c r="CU74" s="1"/>
  <c r="CQ76"/>
  <c r="CU76" s="1"/>
  <c r="CQ78"/>
  <c r="CU78" s="1"/>
  <c r="CQ80"/>
  <c r="CU80" s="1"/>
  <c r="CQ82"/>
  <c r="CU82" s="1"/>
  <c r="CQ84"/>
  <c r="CU84" s="1"/>
  <c r="CQ86"/>
  <c r="CU86" s="1"/>
  <c r="CQ88"/>
  <c r="CU88" s="1"/>
  <c r="CQ90"/>
  <c r="CU90" s="1"/>
  <c r="CQ92"/>
  <c r="CU92" s="1"/>
  <c r="CQ94"/>
  <c r="CU94" s="1"/>
  <c r="CQ96"/>
  <c r="CU96" s="1"/>
  <c r="CQ98"/>
  <c r="CU98" s="1"/>
  <c r="CQ100"/>
  <c r="CU100" s="1"/>
  <c r="CQ102"/>
  <c r="CU102" s="1"/>
  <c r="CQ104"/>
  <c r="CU104" s="1"/>
  <c r="CQ5"/>
  <c r="CU5" s="1"/>
  <c r="CQ7"/>
  <c r="CU7" s="1"/>
  <c r="CQ9"/>
  <c r="CU9" s="1"/>
  <c r="CQ11"/>
  <c r="CU11" s="1"/>
  <c r="CQ13"/>
  <c r="CU13" s="1"/>
  <c r="CQ15"/>
  <c r="CU15" s="1"/>
  <c r="CQ17"/>
  <c r="CU17" s="1"/>
  <c r="CQ19"/>
  <c r="CU19" s="1"/>
  <c r="CQ21"/>
  <c r="CU21" s="1"/>
  <c r="CQ23"/>
  <c r="CU23" s="1"/>
  <c r="CQ25"/>
  <c r="CU25" s="1"/>
  <c r="CQ27"/>
  <c r="CU27" s="1"/>
  <c r="CQ29"/>
  <c r="CU29" s="1"/>
  <c r="CQ31"/>
  <c r="CU31" s="1"/>
  <c r="CQ33"/>
  <c r="CU33" s="1"/>
  <c r="CQ35"/>
  <c r="CU35" s="1"/>
  <c r="CQ37"/>
  <c r="CU37" s="1"/>
  <c r="CQ39"/>
  <c r="CU39" s="1"/>
  <c r="CQ41"/>
  <c r="CU41" s="1"/>
  <c r="CQ43"/>
  <c r="CU43" s="1"/>
  <c r="CQ45"/>
  <c r="CU45" s="1"/>
  <c r="CQ47"/>
  <c r="CU47" s="1"/>
  <c r="CQ49"/>
  <c r="CU49" s="1"/>
  <c r="CQ51"/>
  <c r="CU51" s="1"/>
  <c r="CQ53"/>
  <c r="CU53" s="1"/>
  <c r="CQ55"/>
  <c r="CU55" s="1"/>
  <c r="CQ57"/>
  <c r="CU57" s="1"/>
  <c r="CQ59"/>
  <c r="CU59" s="1"/>
  <c r="CQ61"/>
  <c r="CU61" s="1"/>
  <c r="CQ63"/>
  <c r="CU63" s="1"/>
  <c r="CQ65"/>
  <c r="CU65" s="1"/>
  <c r="CQ67"/>
  <c r="CU67" s="1"/>
  <c r="CQ69"/>
  <c r="CU69" s="1"/>
  <c r="CQ71"/>
  <c r="CU71" s="1"/>
  <c r="CQ73"/>
  <c r="CU73" s="1"/>
  <c r="CQ75"/>
  <c r="CU75" s="1"/>
  <c r="CQ77"/>
  <c r="CU77" s="1"/>
  <c r="CQ79"/>
  <c r="CU79" s="1"/>
  <c r="CQ81"/>
  <c r="CU81" s="1"/>
  <c r="CQ83"/>
  <c r="CU83" s="1"/>
  <c r="CQ85"/>
  <c r="CU85" s="1"/>
  <c r="CQ87"/>
  <c r="CU87" s="1"/>
  <c r="CQ89"/>
  <c r="CU89" s="1"/>
  <c r="CQ91"/>
  <c r="CU91" s="1"/>
  <c r="CQ93"/>
  <c r="CU93" s="1"/>
  <c r="CQ95"/>
  <c r="CU95" s="1"/>
  <c r="CQ97"/>
  <c r="CU97" s="1"/>
  <c r="CQ99"/>
  <c r="CU99" s="1"/>
  <c r="CQ101"/>
  <c r="CU101" s="1"/>
  <c r="CQ103"/>
  <c r="CU103" s="1"/>
  <c r="CQ105"/>
  <c r="CU105" s="1"/>
  <c r="CQ108"/>
  <c r="CU108" s="1"/>
  <c r="CQ110"/>
  <c r="CU110" s="1"/>
  <c r="CQ112"/>
  <c r="CU112" s="1"/>
  <c r="CQ114"/>
  <c r="CU114" s="1"/>
  <c r="CQ116"/>
  <c r="CU116" s="1"/>
  <c r="CQ118"/>
  <c r="CU118" s="1"/>
  <c r="CQ120"/>
  <c r="CU120" s="1"/>
  <c r="CQ122"/>
  <c r="CU122" s="1"/>
  <c r="CQ124"/>
  <c r="CU124" s="1"/>
  <c r="CQ126"/>
  <c r="CU126" s="1"/>
  <c r="CQ128"/>
  <c r="CU128" s="1"/>
  <c r="CQ130"/>
  <c r="CU130" s="1"/>
  <c r="CQ132"/>
  <c r="CU132" s="1"/>
  <c r="CQ134"/>
  <c r="CU134" s="1"/>
  <c r="CQ136"/>
  <c r="CU136" s="1"/>
  <c r="CQ138"/>
  <c r="CU138" s="1"/>
  <c r="CQ140"/>
  <c r="CU140" s="1"/>
  <c r="CQ142"/>
  <c r="CU142" s="1"/>
  <c r="CQ144"/>
  <c r="CU144" s="1"/>
  <c r="CQ146"/>
  <c r="CU146" s="1"/>
  <c r="CQ148"/>
  <c r="CU148" s="1"/>
  <c r="CQ150"/>
  <c r="CU150" s="1"/>
  <c r="CQ152"/>
  <c r="CU152" s="1"/>
  <c r="CQ154"/>
  <c r="CU154" s="1"/>
  <c r="CQ156"/>
  <c r="CU156" s="1"/>
  <c r="CQ158"/>
  <c r="CU158" s="1"/>
  <c r="CQ160"/>
  <c r="CU160" s="1"/>
  <c r="CU223" l="1"/>
  <c r="CU215"/>
  <c r="CU207"/>
  <c r="CU199"/>
  <c r="CU191"/>
  <c r="CU183"/>
  <c r="CU175"/>
  <c r="CU167"/>
  <c r="CU227"/>
  <c r="CU219"/>
  <c r="CU211"/>
  <c r="CU203"/>
  <c r="CU195"/>
  <c r="CU187"/>
  <c r="CU179"/>
  <c r="CU171"/>
  <c r="CU163"/>
  <c r="CU159"/>
  <c r="CU155"/>
  <c r="CU151"/>
  <c r="CU147"/>
  <c r="CU143"/>
  <c r="CU139"/>
  <c r="CU135"/>
  <c r="CU131"/>
  <c r="CU127"/>
  <c r="CU123"/>
  <c r="CU119"/>
  <c r="CU115"/>
  <c r="CU111"/>
  <c r="CU107"/>
  <c r="CU228"/>
  <c r="CU224"/>
  <c r="CU220"/>
  <c r="CU216"/>
  <c r="CU212"/>
  <c r="CU208"/>
  <c r="CU204"/>
  <c r="CU200"/>
  <c r="CU196"/>
  <c r="CU192"/>
  <c r="CU188"/>
  <c r="CU184"/>
  <c r="CU180"/>
  <c r="CU176"/>
  <c r="CU172"/>
  <c r="CU168"/>
  <c r="CU164"/>
  <c r="CU229"/>
  <c r="CU225"/>
  <c r="CU221"/>
  <c r="CU217"/>
  <c r="CU213"/>
  <c r="CU209"/>
  <c r="CU205"/>
  <c r="CU201"/>
  <c r="CU197"/>
  <c r="CU193"/>
  <c r="CU189"/>
  <c r="CU185"/>
  <c r="CU181"/>
  <c r="CU177"/>
  <c r="CU173"/>
  <c r="CU169"/>
  <c r="CU165"/>
  <c r="CU161"/>
  <c r="CU157"/>
  <c r="CU153"/>
  <c r="CU149"/>
  <c r="CU145"/>
  <c r="CU141"/>
  <c r="CU137"/>
  <c r="CU133"/>
  <c r="CU129"/>
  <c r="CU125"/>
  <c r="CU121"/>
  <c r="CU117"/>
  <c r="CU113"/>
  <c r="CU109"/>
  <c r="CU230"/>
  <c r="CU226"/>
  <c r="CU222"/>
  <c r="CU218"/>
  <c r="CU214"/>
  <c r="CU210"/>
  <c r="CU206"/>
  <c r="CU202"/>
  <c r="CU198"/>
  <c r="CU194"/>
  <c r="CU190"/>
  <c r="CU186"/>
  <c r="CU182"/>
  <c r="CU178"/>
  <c r="CU174"/>
  <c r="CU170"/>
  <c r="CU166"/>
  <c r="CU235"/>
  <c r="CS2" i="4"/>
  <c r="CU2"/>
  <c r="CV158" i="1"/>
  <c r="CV154"/>
  <c r="CV150"/>
  <c r="CV146"/>
  <c r="CV142"/>
  <c r="CV138"/>
  <c r="CV134"/>
  <c r="CV130"/>
  <c r="CV126"/>
  <c r="CV122"/>
  <c r="CV118"/>
  <c r="CV114"/>
  <c r="CV110"/>
  <c r="CV105"/>
  <c r="CV101"/>
  <c r="CV97"/>
  <c r="CV93"/>
  <c r="CV89"/>
  <c r="CV85"/>
  <c r="CV81"/>
  <c r="CV77"/>
  <c r="CV73"/>
  <c r="CV69"/>
  <c r="CV65"/>
  <c r="CV61"/>
  <c r="CV57"/>
  <c r="CV53"/>
  <c r="CV49"/>
  <c r="CV45"/>
  <c r="CV41"/>
  <c r="CV37"/>
  <c r="CV33"/>
  <c r="CV29"/>
  <c r="CV25"/>
  <c r="CV21"/>
  <c r="CV17"/>
  <c r="CV13"/>
  <c r="CV9"/>
  <c r="CV5"/>
  <c r="CV102"/>
  <c r="CV98"/>
  <c r="CV94"/>
  <c r="CV90"/>
  <c r="CV86"/>
  <c r="CV82"/>
  <c r="CV78"/>
  <c r="CV74"/>
  <c r="CV70"/>
  <c r="CV66"/>
  <c r="CV62"/>
  <c r="CV58"/>
  <c r="CV54"/>
  <c r="CV50"/>
  <c r="CV46"/>
  <c r="CV42"/>
  <c r="CV38"/>
  <c r="CV34"/>
  <c r="CV30"/>
  <c r="CV26"/>
  <c r="CV22"/>
  <c r="CV18"/>
  <c r="CV14"/>
  <c r="CV10"/>
  <c r="CV6"/>
  <c r="CV106"/>
  <c r="CV3"/>
  <c r="CV160"/>
  <c r="CV156"/>
  <c r="CV152"/>
  <c r="CV148"/>
  <c r="CV144"/>
  <c r="CV140"/>
  <c r="CV136"/>
  <c r="CV132"/>
  <c r="CV128"/>
  <c r="CV124"/>
  <c r="CV120"/>
  <c r="CV116"/>
  <c r="CV112"/>
  <c r="CV108"/>
  <c r="CV103"/>
  <c r="CV99"/>
  <c r="CV95"/>
  <c r="CV91"/>
  <c r="CV87"/>
  <c r="CV83"/>
  <c r="CV79"/>
  <c r="CV75"/>
  <c r="CV71"/>
  <c r="CV67"/>
  <c r="CV63"/>
  <c r="CV59"/>
  <c r="CV55"/>
  <c r="CV51"/>
  <c r="CV47"/>
  <c r="CV43"/>
  <c r="CV39"/>
  <c r="CV35"/>
  <c r="CV31"/>
  <c r="CV27"/>
  <c r="CV23"/>
  <c r="CV19"/>
  <c r="CV15"/>
  <c r="CV11"/>
  <c r="CV7"/>
  <c r="CV104"/>
  <c r="CV100"/>
  <c r="CV96"/>
  <c r="CV92"/>
  <c r="CV88"/>
  <c r="CV84"/>
  <c r="CV80"/>
  <c r="CV76"/>
  <c r="CV72"/>
  <c r="CV68"/>
  <c r="CV64"/>
  <c r="CV60"/>
  <c r="CV56"/>
  <c r="CV52"/>
  <c r="CV48"/>
  <c r="CV44"/>
  <c r="CV40"/>
  <c r="CV36"/>
  <c r="CV32"/>
  <c r="CV28"/>
  <c r="CV24"/>
  <c r="CV20"/>
  <c r="CV16"/>
  <c r="CV12"/>
  <c r="CV8"/>
  <c r="CV4"/>
  <c r="CV162"/>
  <c r="CQ231"/>
  <c r="CU231" l="1"/>
  <c r="CQ236"/>
  <c r="CV231"/>
</calcChain>
</file>

<file path=xl/sharedStrings.xml><?xml version="1.0" encoding="utf-8"?>
<sst xmlns="http://schemas.openxmlformats.org/spreadsheetml/2006/main" count="2816" uniqueCount="604">
  <si>
    <t>ISTAT</t>
  </si>
  <si>
    <t>Sigla</t>
  </si>
  <si>
    <t>Comune</t>
  </si>
  <si>
    <t>ABITANTI</t>
  </si>
  <si>
    <t>020106</t>
  </si>
  <si>
    <t>070612</t>
  </si>
  <si>
    <t>080111</t>
  </si>
  <si>
    <t>080112</t>
  </si>
  <si>
    <t>080318</t>
  </si>
  <si>
    <t>130205</t>
  </si>
  <si>
    <t>130208</t>
  </si>
  <si>
    <t>140603</t>
  </si>
  <si>
    <t>150101</t>
  </si>
  <si>
    <t>150102</t>
  </si>
  <si>
    <t>150103</t>
  </si>
  <si>
    <t>150104</t>
  </si>
  <si>
    <t>150106</t>
  </si>
  <si>
    <t>150107</t>
  </si>
  <si>
    <t>150110</t>
  </si>
  <si>
    <t>150111</t>
  </si>
  <si>
    <t>160103</t>
  </si>
  <si>
    <t>160104</t>
  </si>
  <si>
    <t>160106</t>
  </si>
  <si>
    <t>160107</t>
  </si>
  <si>
    <t>160117</t>
  </si>
  <si>
    <t>160211</t>
  </si>
  <si>
    <t>160213</t>
  </si>
  <si>
    <t>160214</t>
  </si>
  <si>
    <t>160216</t>
  </si>
  <si>
    <t>160305</t>
  </si>
  <si>
    <t>160504</t>
  </si>
  <si>
    <t>160601</t>
  </si>
  <si>
    <t>161002</t>
  </si>
  <si>
    <t>170107</t>
  </si>
  <si>
    <t>170201</t>
  </si>
  <si>
    <t>170202</t>
  </si>
  <si>
    <t>170203</t>
  </si>
  <si>
    <t>170302</t>
  </si>
  <si>
    <t>170402</t>
  </si>
  <si>
    <t>170405</t>
  </si>
  <si>
    <t>170504</t>
  </si>
  <si>
    <t>170604</t>
  </si>
  <si>
    <t>170605</t>
  </si>
  <si>
    <t>170802</t>
  </si>
  <si>
    <t>170904</t>
  </si>
  <si>
    <t>180103</t>
  </si>
  <si>
    <t>200101</t>
  </si>
  <si>
    <t>200102</t>
  </si>
  <si>
    <t>200108</t>
  </si>
  <si>
    <t>200110</t>
  </si>
  <si>
    <t>200111</t>
  </si>
  <si>
    <t>200113</t>
  </si>
  <si>
    <t>200114</t>
  </si>
  <si>
    <t>200115</t>
  </si>
  <si>
    <t>200119</t>
  </si>
  <si>
    <t>200121</t>
  </si>
  <si>
    <t>200123</t>
  </si>
  <si>
    <t>200125</t>
  </si>
  <si>
    <t>200126</t>
  </si>
  <si>
    <t>200127</t>
  </si>
  <si>
    <t>200128</t>
  </si>
  <si>
    <t>200129</t>
  </si>
  <si>
    <t>200131</t>
  </si>
  <si>
    <t>200132</t>
  </si>
  <si>
    <t>200133</t>
  </si>
  <si>
    <t>200134</t>
  </si>
  <si>
    <t>200135</t>
  </si>
  <si>
    <t>200136</t>
  </si>
  <si>
    <t>200138</t>
  </si>
  <si>
    <t>200139</t>
  </si>
  <si>
    <t>200140</t>
  </si>
  <si>
    <t>200201</t>
  </si>
  <si>
    <t>200301</t>
  </si>
  <si>
    <t>200302</t>
  </si>
  <si>
    <t>200303</t>
  </si>
  <si>
    <t>200304</t>
  </si>
  <si>
    <t>200306</t>
  </si>
  <si>
    <t>200307</t>
  </si>
  <si>
    <t>200399</t>
  </si>
  <si>
    <t>200301_INDIFF_TOT(kg)</t>
  </si>
  <si>
    <t>200301_CIMIT_TOT(kg)</t>
  </si>
  <si>
    <t>200301_SPAZZ_TOT(kg)</t>
  </si>
  <si>
    <t>203001_SPIAGG_TOT(kg)</t>
  </si>
  <si>
    <t>200303_REC_SommaDiTOTTratt(kg)</t>
  </si>
  <si>
    <t>200303_SMA_SommaDiTOTTratt(kg)</t>
  </si>
  <si>
    <t>200307_REC_SommaDiTOTTratt(kg)</t>
  </si>
  <si>
    <t>200307_SMA_SommaDiTOTTratt(kg)</t>
  </si>
  <si>
    <t>200399_INDIFF_TOT(kg)</t>
  </si>
  <si>
    <t>200399_CIMIT_TOT(kg)</t>
  </si>
  <si>
    <t>200399_SPIAGG_TOT(kg)</t>
  </si>
  <si>
    <t>11041001</t>
  </si>
  <si>
    <t>PU</t>
  </si>
  <si>
    <t>Acqualagna</t>
  </si>
  <si>
    <t>11041002</t>
  </si>
  <si>
    <t>Apecchio</t>
  </si>
  <si>
    <t>11041005</t>
  </si>
  <si>
    <t>Belforte all'Isauro</t>
  </si>
  <si>
    <t>11041006</t>
  </si>
  <si>
    <t>Borgo Pace</t>
  </si>
  <si>
    <t>11041007</t>
  </si>
  <si>
    <t>Cagli</t>
  </si>
  <si>
    <t>11041008</t>
  </si>
  <si>
    <t>Cantiano</t>
  </si>
  <si>
    <t>11041009</t>
  </si>
  <si>
    <t>Carpegna</t>
  </si>
  <si>
    <t>11041010</t>
  </si>
  <si>
    <t>Cartoceto</t>
  </si>
  <si>
    <t>11041013</t>
  </si>
  <si>
    <t>Fano</t>
  </si>
  <si>
    <t>11041014</t>
  </si>
  <si>
    <t>Fermignano</t>
  </si>
  <si>
    <t>11041015</t>
  </si>
  <si>
    <t>Fossombrone</t>
  </si>
  <si>
    <t>11041016</t>
  </si>
  <si>
    <t>Fratte Rosa</t>
  </si>
  <si>
    <t>11041017</t>
  </si>
  <si>
    <t>Frontino</t>
  </si>
  <si>
    <t>11041018</t>
  </si>
  <si>
    <t>Frontone</t>
  </si>
  <si>
    <t>11041019</t>
  </si>
  <si>
    <t>Gabicce Mare</t>
  </si>
  <si>
    <t>11041020</t>
  </si>
  <si>
    <t>Gradara</t>
  </si>
  <si>
    <t>11041021</t>
  </si>
  <si>
    <t>Isola del Piano</t>
  </si>
  <si>
    <t>11041022</t>
  </si>
  <si>
    <t>Lunano</t>
  </si>
  <si>
    <t>11041023</t>
  </si>
  <si>
    <t>Macerata Feltria</t>
  </si>
  <si>
    <t>11041025</t>
  </si>
  <si>
    <t>Mercatello sul Metauro</t>
  </si>
  <si>
    <t>11041026</t>
  </si>
  <si>
    <t>Mercatino Conca</t>
  </si>
  <si>
    <t>11041027</t>
  </si>
  <si>
    <t>Mombaroccio</t>
  </si>
  <si>
    <t>11041028</t>
  </si>
  <si>
    <t>Mondavio</t>
  </si>
  <si>
    <t>11041029</t>
  </si>
  <si>
    <t>Mondolfo</t>
  </si>
  <si>
    <t>11041030</t>
  </si>
  <si>
    <t>Montecalvo in Foglia</t>
  </si>
  <si>
    <t>11041031</t>
  </si>
  <si>
    <t>Monte Cerignone</t>
  </si>
  <si>
    <t>11041032</t>
  </si>
  <si>
    <t>Monteciccardo</t>
  </si>
  <si>
    <t>11041033</t>
  </si>
  <si>
    <t>Montecopiolo</t>
  </si>
  <si>
    <t>11041034</t>
  </si>
  <si>
    <t>Montefelcino</t>
  </si>
  <si>
    <t>11041035</t>
  </si>
  <si>
    <t>Monte Grimano</t>
  </si>
  <si>
    <t>11041036</t>
  </si>
  <si>
    <t>Montelabbate</t>
  </si>
  <si>
    <t>11041038</t>
  </si>
  <si>
    <t>Monte Porzio</t>
  </si>
  <si>
    <t>11041041</t>
  </si>
  <si>
    <t>Peglio</t>
  </si>
  <si>
    <t>11041043</t>
  </si>
  <si>
    <t>Pergola</t>
  </si>
  <si>
    <t>11041044</t>
  </si>
  <si>
    <t>Pesaro</t>
  </si>
  <si>
    <t>11041045</t>
  </si>
  <si>
    <t>Petriano</t>
  </si>
  <si>
    <t>11041047</t>
  </si>
  <si>
    <t>Piandimeleto</t>
  </si>
  <si>
    <t>11041048</t>
  </si>
  <si>
    <t>Pietrarubbia</t>
  </si>
  <si>
    <t>11041049</t>
  </si>
  <si>
    <t>Piobbico</t>
  </si>
  <si>
    <t>11041051</t>
  </si>
  <si>
    <t>San Costanzo</t>
  </si>
  <si>
    <t>11041054</t>
  </si>
  <si>
    <t>San Lorenzo in Campo</t>
  </si>
  <si>
    <t>11041057</t>
  </si>
  <si>
    <t>Sant'Angelo in Vado</t>
  </si>
  <si>
    <t>11041058</t>
  </si>
  <si>
    <t>Sant'Ippolito</t>
  </si>
  <si>
    <t>11041060</t>
  </si>
  <si>
    <t>Sassofeltrio</t>
  </si>
  <si>
    <t>11041061</t>
  </si>
  <si>
    <t>Serra Sant'Abbondio</t>
  </si>
  <si>
    <t>11041064</t>
  </si>
  <si>
    <t>Tavoleto</t>
  </si>
  <si>
    <t>11041065</t>
  </si>
  <si>
    <t>Tavullia</t>
  </si>
  <si>
    <t>11041066</t>
  </si>
  <si>
    <t>Urbania</t>
  </si>
  <si>
    <t>11041067</t>
  </si>
  <si>
    <t>Urbino</t>
  </si>
  <si>
    <t>11041068</t>
  </si>
  <si>
    <t>Vallefoglia</t>
  </si>
  <si>
    <t>11041069</t>
  </si>
  <si>
    <t>Colli al Metauro</t>
  </si>
  <si>
    <t>11041070</t>
  </si>
  <si>
    <t>Terre Roveresche</t>
  </si>
  <si>
    <t>11041071</t>
  </si>
  <si>
    <t>Sassocorvaro Auditore</t>
  </si>
  <si>
    <t>11042001</t>
  </si>
  <si>
    <t>AN</t>
  </si>
  <si>
    <t>Agugliano</t>
  </si>
  <si>
    <t>11042002</t>
  </si>
  <si>
    <t>Ancona</t>
  </si>
  <si>
    <t>11042003</t>
  </si>
  <si>
    <t>Arcevia</t>
  </si>
  <si>
    <t>11042004</t>
  </si>
  <si>
    <t>Barbara</t>
  </si>
  <si>
    <t>11042005</t>
  </si>
  <si>
    <t>Belvedere Ostrense</t>
  </si>
  <si>
    <t>11042006</t>
  </si>
  <si>
    <t>Camerano</t>
  </si>
  <si>
    <t>11042007</t>
  </si>
  <si>
    <t>Camerata Picena</t>
  </si>
  <si>
    <t>11042008</t>
  </si>
  <si>
    <t>Castelbellino</t>
  </si>
  <si>
    <t>11042010</t>
  </si>
  <si>
    <t>Castelfidardo</t>
  </si>
  <si>
    <t>11042011</t>
  </si>
  <si>
    <t>Castelleone di Suasa</t>
  </si>
  <si>
    <t>11042012</t>
  </si>
  <si>
    <t>Castelplanio</t>
  </si>
  <si>
    <t>11042013</t>
  </si>
  <si>
    <t>Cerreto d'Esi</t>
  </si>
  <si>
    <t>11042014</t>
  </si>
  <si>
    <t>Chiaravalle</t>
  </si>
  <si>
    <t>11042015</t>
  </si>
  <si>
    <t>Corinaldo</t>
  </si>
  <si>
    <t>11042016</t>
  </si>
  <si>
    <t>Cupramontana</t>
  </si>
  <si>
    <t>11042017</t>
  </si>
  <si>
    <t>Fabriano</t>
  </si>
  <si>
    <t>11042018</t>
  </si>
  <si>
    <t>Falconara Marittima</t>
  </si>
  <si>
    <t>11042019</t>
  </si>
  <si>
    <t>Filottrano</t>
  </si>
  <si>
    <t>11042020</t>
  </si>
  <si>
    <t>Genga</t>
  </si>
  <si>
    <t>11042021</t>
  </si>
  <si>
    <t>Jesi</t>
  </si>
  <si>
    <t>11042022</t>
  </si>
  <si>
    <t>Loreto</t>
  </si>
  <si>
    <t>11042023</t>
  </si>
  <si>
    <t>Maiolati Spontini</t>
  </si>
  <si>
    <t>11042024</t>
  </si>
  <si>
    <t>Mergo</t>
  </si>
  <si>
    <t>11042025</t>
  </si>
  <si>
    <t>Monsano</t>
  </si>
  <si>
    <t>11042026</t>
  </si>
  <si>
    <t>Montecarotto</t>
  </si>
  <si>
    <t>11042027</t>
  </si>
  <si>
    <t>Montemarciano</t>
  </si>
  <si>
    <t>11042029</t>
  </si>
  <si>
    <t>Monte Roberto</t>
  </si>
  <si>
    <t>11042030</t>
  </si>
  <si>
    <t>Monte San Vito</t>
  </si>
  <si>
    <t>11042031</t>
  </si>
  <si>
    <t>Morro d'Alba</t>
  </si>
  <si>
    <t>11042032</t>
  </si>
  <si>
    <t>Numana</t>
  </si>
  <si>
    <t>11042033</t>
  </si>
  <si>
    <t>Offagna</t>
  </si>
  <si>
    <t>11042034</t>
  </si>
  <si>
    <t>Osimo</t>
  </si>
  <si>
    <t>11042035</t>
  </si>
  <si>
    <t>Ostra</t>
  </si>
  <si>
    <t>11042036</t>
  </si>
  <si>
    <t>Ostra Vetere</t>
  </si>
  <si>
    <t>11042037</t>
  </si>
  <si>
    <t>Poggio San Marcello</t>
  </si>
  <si>
    <t>11042038</t>
  </si>
  <si>
    <t>Polverigi</t>
  </si>
  <si>
    <t>11042040</t>
  </si>
  <si>
    <t>Rosora</t>
  </si>
  <si>
    <t>11042041</t>
  </si>
  <si>
    <t>San Marcello</t>
  </si>
  <si>
    <t>11042042</t>
  </si>
  <si>
    <t>San Paolo di Jesi</t>
  </si>
  <si>
    <t>11042043</t>
  </si>
  <si>
    <t>Santa Maria Nuova</t>
  </si>
  <si>
    <t>11042044</t>
  </si>
  <si>
    <t>Sassoferrato</t>
  </si>
  <si>
    <t>11042045</t>
  </si>
  <si>
    <t>Senigallia</t>
  </si>
  <si>
    <t>11042046</t>
  </si>
  <si>
    <t>Serra de' Conti</t>
  </si>
  <si>
    <t>11042047</t>
  </si>
  <si>
    <t>Serra San Quirico</t>
  </si>
  <si>
    <t>11042048</t>
  </si>
  <si>
    <t>Sirolo</t>
  </si>
  <si>
    <t>11042049</t>
  </si>
  <si>
    <t>Staffolo</t>
  </si>
  <si>
    <t>11042050</t>
  </si>
  <si>
    <t>Trecastelli</t>
  </si>
  <si>
    <t>11043002</t>
  </si>
  <si>
    <t>MC</t>
  </si>
  <si>
    <t>Apiro</t>
  </si>
  <si>
    <t>11043003</t>
  </si>
  <si>
    <t>Appignano</t>
  </si>
  <si>
    <t>11043004</t>
  </si>
  <si>
    <t>Belforte del Chienti</t>
  </si>
  <si>
    <t>11043005</t>
  </si>
  <si>
    <t>Bolognola</t>
  </si>
  <si>
    <t>11043006</t>
  </si>
  <si>
    <t>Caldarola</t>
  </si>
  <si>
    <t>11043007</t>
  </si>
  <si>
    <t>Camerino</t>
  </si>
  <si>
    <t>11043008</t>
  </si>
  <si>
    <t>Camporotondo di Fiastrone</t>
  </si>
  <si>
    <t>11043009</t>
  </si>
  <si>
    <t>Castelraimondo</t>
  </si>
  <si>
    <t>11043010</t>
  </si>
  <si>
    <t>Castelsantangelo sul Nera</t>
  </si>
  <si>
    <t>11043011</t>
  </si>
  <si>
    <t>Cessapalombo</t>
  </si>
  <si>
    <t>11043012</t>
  </si>
  <si>
    <t>Cingoli</t>
  </si>
  <si>
    <t>11043013</t>
  </si>
  <si>
    <t>Civitanova Marche</t>
  </si>
  <si>
    <t>11043014</t>
  </si>
  <si>
    <t>Colmurano</t>
  </si>
  <si>
    <t>11043015</t>
  </si>
  <si>
    <t>Corridonia</t>
  </si>
  <si>
    <t>11043016</t>
  </si>
  <si>
    <t>Esanatoglia</t>
  </si>
  <si>
    <t>11043017</t>
  </si>
  <si>
    <t>Fiastra</t>
  </si>
  <si>
    <t>11043019</t>
  </si>
  <si>
    <t>Fiuminata</t>
  </si>
  <si>
    <t>11043020</t>
  </si>
  <si>
    <t>Gagliole</t>
  </si>
  <si>
    <t>11043021</t>
  </si>
  <si>
    <t>Gualdo</t>
  </si>
  <si>
    <t>11043022</t>
  </si>
  <si>
    <t>Loro Piceno</t>
  </si>
  <si>
    <t>11043023</t>
  </si>
  <si>
    <t>Macerata</t>
  </si>
  <si>
    <t>11043024</t>
  </si>
  <si>
    <t>Matelica</t>
  </si>
  <si>
    <t>11043025</t>
  </si>
  <si>
    <t>Mogliano</t>
  </si>
  <si>
    <t>11043026</t>
  </si>
  <si>
    <t>Montecassiano</t>
  </si>
  <si>
    <t>11043027</t>
  </si>
  <si>
    <t>Monte Cavallo</t>
  </si>
  <si>
    <t>11043028</t>
  </si>
  <si>
    <t>Montecosaro</t>
  </si>
  <si>
    <t>11043029</t>
  </si>
  <si>
    <t>Montefano</t>
  </si>
  <si>
    <t>11043030</t>
  </si>
  <si>
    <t>Montelupone</t>
  </si>
  <si>
    <t>11043031</t>
  </si>
  <si>
    <t>Monte San Giusto</t>
  </si>
  <si>
    <t>11043032</t>
  </si>
  <si>
    <t>Monte San Martino</t>
  </si>
  <si>
    <t>11043033</t>
  </si>
  <si>
    <t>Morrovalle</t>
  </si>
  <si>
    <t>11043034</t>
  </si>
  <si>
    <t>Muccia</t>
  </si>
  <si>
    <t>11043035</t>
  </si>
  <si>
    <t>Penna San Giovanni</t>
  </si>
  <si>
    <t>11043036</t>
  </si>
  <si>
    <t>Petriolo</t>
  </si>
  <si>
    <t>11043038</t>
  </si>
  <si>
    <t>Pieve Torina</t>
  </si>
  <si>
    <t>11043039</t>
  </si>
  <si>
    <t>Pioraco</t>
  </si>
  <si>
    <t>11043040</t>
  </si>
  <si>
    <t>Poggio San Vicino</t>
  </si>
  <si>
    <t>11043041</t>
  </si>
  <si>
    <t>Pollenza</t>
  </si>
  <si>
    <t>11043042</t>
  </si>
  <si>
    <t>Porto Recanati</t>
  </si>
  <si>
    <t>11043043</t>
  </si>
  <si>
    <t>Potenza Picena</t>
  </si>
  <si>
    <t>11043044</t>
  </si>
  <si>
    <t>Recanati</t>
  </si>
  <si>
    <t>11043045</t>
  </si>
  <si>
    <t>Ripe San Ginesio</t>
  </si>
  <si>
    <t>11043046</t>
  </si>
  <si>
    <t>San Ginesio</t>
  </si>
  <si>
    <t>11043047</t>
  </si>
  <si>
    <t>San Severino Marche</t>
  </si>
  <si>
    <t>11043048</t>
  </si>
  <si>
    <t>Sant'Angelo in Pontano</t>
  </si>
  <si>
    <t>11043049</t>
  </si>
  <si>
    <t>Sarnano</t>
  </si>
  <si>
    <t>11043050</t>
  </si>
  <si>
    <t>Sefro</t>
  </si>
  <si>
    <t>11043051</t>
  </si>
  <si>
    <t>Serrapetrona</t>
  </si>
  <si>
    <t>11043052</t>
  </si>
  <si>
    <t>Serravalle di Chienti</t>
  </si>
  <si>
    <t>11043053</t>
  </si>
  <si>
    <t>Tolentino</t>
  </si>
  <si>
    <t>11043054</t>
  </si>
  <si>
    <t>Treia</t>
  </si>
  <si>
    <t>11043055</t>
  </si>
  <si>
    <t>Urbisaglia</t>
  </si>
  <si>
    <t>11043056</t>
  </si>
  <si>
    <t>Ussita</t>
  </si>
  <si>
    <t>11043057</t>
  </si>
  <si>
    <t>Visso</t>
  </si>
  <si>
    <t>11043058</t>
  </si>
  <si>
    <t>Valfornace</t>
  </si>
  <si>
    <t>11044001</t>
  </si>
  <si>
    <t>AP</t>
  </si>
  <si>
    <t>Acquasanta Terme</t>
  </si>
  <si>
    <t>11044002</t>
  </si>
  <si>
    <t>Acquaviva Picena</t>
  </si>
  <si>
    <t>11044005</t>
  </si>
  <si>
    <t>Appignano del Tronto</t>
  </si>
  <si>
    <t>11044006</t>
  </si>
  <si>
    <t>Arquata del Tronto</t>
  </si>
  <si>
    <t>11044007</t>
  </si>
  <si>
    <t>Ascoli Piceno</t>
  </si>
  <si>
    <t>11044010</t>
  </si>
  <si>
    <t>Carassai</t>
  </si>
  <si>
    <t>11044011</t>
  </si>
  <si>
    <t>Castel di Lama</t>
  </si>
  <si>
    <t>11044012</t>
  </si>
  <si>
    <t>Castignano</t>
  </si>
  <si>
    <t>11044013</t>
  </si>
  <si>
    <t>Castorano</t>
  </si>
  <si>
    <t>11044014</t>
  </si>
  <si>
    <t>Colli del Tronto</t>
  </si>
  <si>
    <t>11044015</t>
  </si>
  <si>
    <t>Comunanza</t>
  </si>
  <si>
    <t>11044016</t>
  </si>
  <si>
    <t>Cossignano</t>
  </si>
  <si>
    <t>11044017</t>
  </si>
  <si>
    <t>Cupra Marittima</t>
  </si>
  <si>
    <t>11044020</t>
  </si>
  <si>
    <t>Folignano</t>
  </si>
  <si>
    <t>11044021</t>
  </si>
  <si>
    <t>Force</t>
  </si>
  <si>
    <t>11044023</t>
  </si>
  <si>
    <t>Grottammare</t>
  </si>
  <si>
    <t>11044027</t>
  </si>
  <si>
    <t>Maltignano</t>
  </si>
  <si>
    <t>11044029</t>
  </si>
  <si>
    <t>Massignano</t>
  </si>
  <si>
    <t>11044031</t>
  </si>
  <si>
    <t>Monsampolo del Tronto</t>
  </si>
  <si>
    <t>11044032</t>
  </si>
  <si>
    <t>Montalto delle Marche</t>
  </si>
  <si>
    <t>11044034</t>
  </si>
  <si>
    <t>Montedinove</t>
  </si>
  <si>
    <t>11044036</t>
  </si>
  <si>
    <t>Montefiore dell'Aso</t>
  </si>
  <si>
    <t>11044038</t>
  </si>
  <si>
    <t>Montegallo</t>
  </si>
  <si>
    <t>11044044</t>
  </si>
  <si>
    <t>Montemonaco</t>
  </si>
  <si>
    <t>11044045</t>
  </si>
  <si>
    <t>Monteprandone</t>
  </si>
  <si>
    <t>11044054</t>
  </si>
  <si>
    <t>Offida</t>
  </si>
  <si>
    <t>11044056</t>
  </si>
  <si>
    <t>Palmiano</t>
  </si>
  <si>
    <t>11044063</t>
  </si>
  <si>
    <t>Ripatransone</t>
  </si>
  <si>
    <t>11044064</t>
  </si>
  <si>
    <t>Roccafluvione</t>
  </si>
  <si>
    <t>11044065</t>
  </si>
  <si>
    <t>Rotella</t>
  </si>
  <si>
    <t>11044066</t>
  </si>
  <si>
    <t>San Benedetto del Tronto</t>
  </si>
  <si>
    <t>11044071</t>
  </si>
  <si>
    <t>Spinetoli</t>
  </si>
  <si>
    <t>11044073</t>
  </si>
  <si>
    <t>Venarotta</t>
  </si>
  <si>
    <t>11109001</t>
  </si>
  <si>
    <t>FM</t>
  </si>
  <si>
    <t>Altidona</t>
  </si>
  <si>
    <t>11109002</t>
  </si>
  <si>
    <t>Amandola</t>
  </si>
  <si>
    <t>11109003</t>
  </si>
  <si>
    <t>Belmonte Piceno</t>
  </si>
  <si>
    <t>11109004</t>
  </si>
  <si>
    <t>Campofilone</t>
  </si>
  <si>
    <t>11109005</t>
  </si>
  <si>
    <t>Falerone</t>
  </si>
  <si>
    <t>11109006</t>
  </si>
  <si>
    <t>Fermo</t>
  </si>
  <si>
    <t>11109007</t>
  </si>
  <si>
    <t>Francavilla d'Ete</t>
  </si>
  <si>
    <t>11109008</t>
  </si>
  <si>
    <t>Grottazzolina</t>
  </si>
  <si>
    <t>11109009</t>
  </si>
  <si>
    <t>Lapedona</t>
  </si>
  <si>
    <t>11109010</t>
  </si>
  <si>
    <t>Magliano di Tenna</t>
  </si>
  <si>
    <t>11109011</t>
  </si>
  <si>
    <t>Massa Fermana</t>
  </si>
  <si>
    <t>11109012</t>
  </si>
  <si>
    <t>Monsampietro Morico</t>
  </si>
  <si>
    <t>11109013</t>
  </si>
  <si>
    <t>Montappone</t>
  </si>
  <si>
    <t>11109014</t>
  </si>
  <si>
    <t>Montefalcone Appennino</t>
  </si>
  <si>
    <t>11109015</t>
  </si>
  <si>
    <t>Montefortino</t>
  </si>
  <si>
    <t>11109016</t>
  </si>
  <si>
    <t>Monte Giberto</t>
  </si>
  <si>
    <t>11109017</t>
  </si>
  <si>
    <t>Montegiorgio</t>
  </si>
  <si>
    <t>11109018</t>
  </si>
  <si>
    <t>Montegranaro</t>
  </si>
  <si>
    <t>11109019</t>
  </si>
  <si>
    <t>Monteleone di Fermo</t>
  </si>
  <si>
    <t>11109020</t>
  </si>
  <si>
    <t>Montelparo</t>
  </si>
  <si>
    <t>11109021</t>
  </si>
  <si>
    <t>Monte Rinaldo</t>
  </si>
  <si>
    <t>11109022</t>
  </si>
  <si>
    <t>Monterubbiano</t>
  </si>
  <si>
    <t>11109023</t>
  </si>
  <si>
    <t>Monte San Pietrangeli</t>
  </si>
  <si>
    <t>11109024</t>
  </si>
  <si>
    <t>Monte Urano</t>
  </si>
  <si>
    <t>11109025</t>
  </si>
  <si>
    <t>Monte Vidon Combatte</t>
  </si>
  <si>
    <t>11109026</t>
  </si>
  <si>
    <t>Monte Vidon Corrado</t>
  </si>
  <si>
    <t>11109027</t>
  </si>
  <si>
    <t>Montottone</t>
  </si>
  <si>
    <t>11109028</t>
  </si>
  <si>
    <t>Moresco</t>
  </si>
  <si>
    <t>11109029</t>
  </si>
  <si>
    <t>Ortezzano</t>
  </si>
  <si>
    <t>11109030</t>
  </si>
  <si>
    <t>Pedaso</t>
  </si>
  <si>
    <t>11109031</t>
  </si>
  <si>
    <t>Petritoli</t>
  </si>
  <si>
    <t>11109032</t>
  </si>
  <si>
    <t>Ponzano di Fermo</t>
  </si>
  <si>
    <t>11109033</t>
  </si>
  <si>
    <t>Porto San Giorgio</t>
  </si>
  <si>
    <t>11109034</t>
  </si>
  <si>
    <t>Porto Sant'Elpidio</t>
  </si>
  <si>
    <t>11109035</t>
  </si>
  <si>
    <t>Rapagnano</t>
  </si>
  <si>
    <t>11109036</t>
  </si>
  <si>
    <t>Santa Vittoria in Matenano</t>
  </si>
  <si>
    <t>11109037</t>
  </si>
  <si>
    <t>Sant'Elpidio a Mare</t>
  </si>
  <si>
    <t>11109038</t>
  </si>
  <si>
    <t>Servigliano</t>
  </si>
  <si>
    <t>11109039</t>
  </si>
  <si>
    <t>Smerillo</t>
  </si>
  <si>
    <t>11109040</t>
  </si>
  <si>
    <t>Torre San Patrizio</t>
  </si>
  <si>
    <t>200399_TERR_kg</t>
  </si>
  <si>
    <t>200301_INDIFF</t>
  </si>
  <si>
    <t>200301_CIMIT</t>
  </si>
  <si>
    <t>200301_SPAZZ</t>
  </si>
  <si>
    <t>203001_SPIAGG</t>
  </si>
  <si>
    <t>200303_REC</t>
  </si>
  <si>
    <t>200303_SMA</t>
  </si>
  <si>
    <t>200307_REC</t>
  </si>
  <si>
    <t>200307_SMA</t>
  </si>
  <si>
    <t>200399_INDIFF</t>
  </si>
  <si>
    <t>200399_CIMIT</t>
  </si>
  <si>
    <t>200399_SPIAGG</t>
  </si>
  <si>
    <t>200399_TERR</t>
  </si>
  <si>
    <t>Regione Marche</t>
  </si>
  <si>
    <t>anno</t>
  </si>
  <si>
    <t>RD</t>
  </si>
  <si>
    <t>RU ind</t>
  </si>
  <si>
    <t>R tot</t>
  </si>
  <si>
    <t>comp dom</t>
  </si>
  <si>
    <t>cont &gt; 65%</t>
  </si>
  <si>
    <t>pro capite</t>
  </si>
  <si>
    <t>diff_con_e_senza_COMP_DOM</t>
  </si>
  <si>
    <t>%RD senza compost dom</t>
  </si>
  <si>
    <t>%RD con compost domestico</t>
  </si>
  <si>
    <t>AR</t>
  </si>
  <si>
    <t>Sestino</t>
  </si>
  <si>
    <t>09051035</t>
  </si>
  <si>
    <t>FUORI DAL CONTEGGIO</t>
  </si>
  <si>
    <t>comp dom 2 svuotamenti</t>
  </si>
  <si>
    <t>pro cap comp domestico non &gt; 80 kg/ab</t>
  </si>
  <si>
    <t>VALIDO</t>
  </si>
  <si>
    <t>NON VALIDO ai fini di RD</t>
  </si>
  <si>
    <t>VALIDO ai fini di RD</t>
  </si>
  <si>
    <t/>
  </si>
  <si>
    <t>NON VALIDO</t>
  </si>
  <si>
    <t xml:space="preserve">%RD </t>
  </si>
  <si>
    <t>2019</t>
  </si>
  <si>
    <t>R TOT</t>
  </si>
  <si>
    <t>COMP DOM</t>
  </si>
  <si>
    <t>PRO CAP</t>
  </si>
  <si>
    <t>RD%</t>
  </si>
  <si>
    <t>MARCHE</t>
  </si>
  <si>
    <t>SommaDiABITANTI</t>
  </si>
  <si>
    <t>SommaDiRD</t>
  </si>
  <si>
    <t>SommaDiRUind</t>
  </si>
  <si>
    <t>SommaDiRtot</t>
  </si>
  <si>
    <t>SommaDiCOMP_DOM</t>
  </si>
  <si>
    <t>VERIFICA COMP DOM &lt; 80 kg / ab</t>
  </si>
  <si>
    <t>ATA</t>
  </si>
  <si>
    <t>COMP_DOM</t>
  </si>
  <si>
    <t>Marche</t>
  </si>
  <si>
    <t>Marche + Sestino (AR)</t>
  </si>
  <si>
    <t>Sestino (AR)</t>
  </si>
</sst>
</file>

<file path=xl/styles.xml><?xml version="1.0" encoding="utf-8"?>
<styleSheet xmlns="http://schemas.openxmlformats.org/spreadsheetml/2006/main">
  <fonts count="11">
    <font>
      <sz val="10"/>
      <name val="MS Sans Serif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rgb="FFFF0000"/>
      <name val="MS Sans Serif"/>
      <family val="2"/>
    </font>
    <font>
      <sz val="10"/>
      <color indexed="8"/>
      <name val="Arial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2">
    <xf numFmtId="0" fontId="0" fillId="0" borderId="0"/>
    <xf numFmtId="0" fontId="8" fillId="4" borderId="0"/>
  </cellStyleXfs>
  <cellXfs count="123">
    <xf numFmtId="0" fontId="0" fillId="0" borderId="0" xfId="0"/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0" borderId="0" xfId="0" applyFont="1"/>
    <xf numFmtId="0" fontId="1" fillId="3" borderId="7" xfId="0" applyFont="1" applyFill="1" applyBorder="1" applyAlignment="1" applyProtection="1">
      <alignment vertical="center" wrapText="1"/>
    </xf>
    <xf numFmtId="0" fontId="1" fillId="3" borderId="8" xfId="0" applyFont="1" applyFill="1" applyBorder="1" applyAlignment="1" applyProtection="1">
      <alignment vertical="center" wrapText="1"/>
    </xf>
    <xf numFmtId="3" fontId="1" fillId="4" borderId="8" xfId="0" applyNumberFormat="1" applyFont="1" applyFill="1" applyBorder="1" applyAlignment="1" applyProtection="1">
      <alignment horizontal="right" vertical="center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0" fontId="4" fillId="0" borderId="0" xfId="0" applyFont="1"/>
    <xf numFmtId="0" fontId="1" fillId="3" borderId="2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</xf>
    <xf numFmtId="3" fontId="4" fillId="0" borderId="1" xfId="0" applyNumberFormat="1" applyFont="1" applyBorder="1"/>
    <xf numFmtId="3" fontId="4" fillId="0" borderId="3" xfId="0" applyNumberFormat="1" applyFont="1" applyBorder="1"/>
    <xf numFmtId="3" fontId="1" fillId="4" borderId="3" xfId="0" applyNumberFormat="1" applyFont="1" applyFill="1" applyBorder="1" applyAlignment="1" applyProtection="1">
      <alignment horizontal="right" vertical="center" wrapText="1"/>
    </xf>
    <xf numFmtId="0" fontId="1" fillId="3" borderId="4" xfId="0" applyFont="1" applyFill="1" applyBorder="1" applyAlignment="1" applyProtection="1">
      <alignment vertical="center" wrapText="1"/>
    </xf>
    <xf numFmtId="0" fontId="1" fillId="3" borderId="5" xfId="0" applyFont="1" applyFill="1" applyBorder="1" applyAlignment="1" applyProtection="1">
      <alignment vertical="center" wrapText="1"/>
    </xf>
    <xf numFmtId="3" fontId="1" fillId="4" borderId="5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Border="1"/>
    <xf numFmtId="3" fontId="4" fillId="0" borderId="6" xfId="0" applyNumberFormat="1" applyFont="1" applyBorder="1"/>
    <xf numFmtId="3" fontId="5" fillId="4" borderId="5" xfId="0" applyNumberFormat="1" applyFont="1" applyFill="1" applyBorder="1" applyAlignment="1" applyProtection="1">
      <alignment horizontal="right" vertical="center" wrapText="1"/>
    </xf>
    <xf numFmtId="3" fontId="5" fillId="0" borderId="5" xfId="0" applyNumberFormat="1" applyFont="1" applyBorder="1"/>
    <xf numFmtId="3" fontId="5" fillId="0" borderId="6" xfId="0" applyNumberFormat="1" applyFont="1" applyBorder="1"/>
    <xf numFmtId="0" fontId="2" fillId="3" borderId="4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vertical="center" wrapText="1"/>
    </xf>
    <xf numFmtId="3" fontId="4" fillId="0" borderId="13" xfId="0" applyNumberFormat="1" applyFont="1" applyBorder="1"/>
    <xf numFmtId="3" fontId="4" fillId="0" borderId="0" xfId="0" applyNumberFormat="1" applyFont="1" applyBorder="1"/>
    <xf numFmtId="2" fontId="3" fillId="0" borderId="17" xfId="0" applyNumberFormat="1" applyFont="1" applyBorder="1" applyAlignment="1">
      <alignment horizontal="center"/>
    </xf>
    <xf numFmtId="2" fontId="4" fillId="0" borderId="14" xfId="0" applyNumberFormat="1" applyFont="1" applyBorder="1"/>
    <xf numFmtId="2" fontId="3" fillId="0" borderId="17" xfId="0" applyNumberFormat="1" applyFont="1" applyBorder="1"/>
    <xf numFmtId="2" fontId="4" fillId="0" borderId="0" xfId="0" applyNumberFormat="1" applyFont="1"/>
    <xf numFmtId="3" fontId="3" fillId="0" borderId="1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15" xfId="0" applyNumberFormat="1" applyFont="1" applyBorder="1"/>
    <xf numFmtId="3" fontId="3" fillId="0" borderId="16" xfId="0" applyNumberFormat="1" applyFont="1" applyBorder="1"/>
    <xf numFmtId="3" fontId="4" fillId="0" borderId="0" xfId="0" applyNumberFormat="1" applyFont="1"/>
    <xf numFmtId="3" fontId="3" fillId="0" borderId="17" xfId="0" applyNumberFormat="1" applyFont="1" applyBorder="1" applyAlignment="1">
      <alignment horizontal="center"/>
    </xf>
    <xf numFmtId="3" fontId="4" fillId="0" borderId="14" xfId="0" applyNumberFormat="1" applyFont="1" applyBorder="1"/>
    <xf numFmtId="3" fontId="3" fillId="0" borderId="17" xfId="0" applyNumberFormat="1" applyFont="1" applyBorder="1"/>
    <xf numFmtId="3" fontId="4" fillId="0" borderId="18" xfId="0" applyNumberFormat="1" applyFont="1" applyBorder="1"/>
    <xf numFmtId="3" fontId="4" fillId="0" borderId="19" xfId="0" applyNumberFormat="1" applyFont="1" applyBorder="1"/>
    <xf numFmtId="3" fontId="4" fillId="0" borderId="20" xfId="0" applyNumberFormat="1" applyFont="1" applyBorder="1"/>
    <xf numFmtId="0" fontId="1" fillId="0" borderId="2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3" fontId="1" fillId="0" borderId="1" xfId="0" applyNumberFormat="1" applyFont="1" applyFill="1" applyBorder="1" applyAlignment="1" applyProtection="1">
      <alignment horizontal="right" vertical="center" wrapText="1"/>
    </xf>
    <xf numFmtId="3" fontId="4" fillId="0" borderId="1" xfId="0" applyNumberFormat="1" applyFont="1" applyFill="1" applyBorder="1"/>
    <xf numFmtId="3" fontId="4" fillId="0" borderId="3" xfId="0" applyNumberFormat="1" applyFont="1" applyFill="1" applyBorder="1"/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2" fontId="4" fillId="0" borderId="14" xfId="0" applyNumberFormat="1" applyFont="1" applyFill="1" applyBorder="1"/>
    <xf numFmtId="3" fontId="4" fillId="0" borderId="14" xfId="0" applyNumberFormat="1" applyFont="1" applyFill="1" applyBorder="1"/>
    <xf numFmtId="0" fontId="4" fillId="0" borderId="0" xfId="0" applyFont="1" applyFill="1"/>
    <xf numFmtId="3" fontId="1" fillId="3" borderId="4" xfId="0" applyNumberFormat="1" applyFont="1" applyFill="1" applyBorder="1" applyAlignment="1" applyProtection="1">
      <alignment vertical="center" wrapText="1"/>
    </xf>
    <xf numFmtId="3" fontId="1" fillId="3" borderId="5" xfId="0" applyNumberFormat="1" applyFont="1" applyFill="1" applyBorder="1" applyAlignment="1" applyProtection="1">
      <alignment vertical="center" wrapText="1"/>
    </xf>
    <xf numFmtId="3" fontId="7" fillId="0" borderId="0" xfId="0" applyNumberFormat="1" applyFont="1"/>
    <xf numFmtId="3" fontId="6" fillId="0" borderId="0" xfId="0" applyNumberFormat="1" applyFont="1"/>
    <xf numFmtId="3" fontId="5" fillId="0" borderId="5" xfId="0" applyNumberFormat="1" applyFont="1" applyFill="1" applyBorder="1" applyAlignment="1" applyProtection="1">
      <alignment horizontal="right" vertical="center" wrapText="1"/>
    </xf>
    <xf numFmtId="3" fontId="1" fillId="0" borderId="8" xfId="0" applyNumberFormat="1" applyFont="1" applyFill="1" applyBorder="1" applyAlignment="1" applyProtection="1">
      <alignment horizontal="right" vertical="center" wrapText="1"/>
    </xf>
    <xf numFmtId="3" fontId="4" fillId="0" borderId="8" xfId="0" applyNumberFormat="1" applyFont="1" applyFill="1" applyBorder="1"/>
    <xf numFmtId="3" fontId="1" fillId="0" borderId="5" xfId="0" applyNumberFormat="1" applyFont="1" applyFill="1" applyBorder="1" applyAlignment="1" applyProtection="1">
      <alignment horizontal="right" vertical="center" wrapText="1"/>
    </xf>
    <xf numFmtId="2" fontId="4" fillId="0" borderId="20" xfId="0" applyNumberFormat="1" applyFont="1" applyBorder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5" borderId="0" xfId="0" applyNumberFormat="1" applyFont="1" applyFill="1" applyBorder="1"/>
    <xf numFmtId="3" fontId="4" fillId="6" borderId="0" xfId="0" applyNumberFormat="1" applyFont="1" applyFill="1" applyBorder="1"/>
    <xf numFmtId="3" fontId="4" fillId="6" borderId="0" xfId="0" applyNumberFormat="1" applyFont="1" applyFill="1"/>
    <xf numFmtId="0" fontId="4" fillId="6" borderId="0" xfId="0" applyFont="1" applyFill="1"/>
    <xf numFmtId="4" fontId="4" fillId="0" borderId="0" xfId="0" applyNumberFormat="1" applyFont="1"/>
    <xf numFmtId="0" fontId="9" fillId="4" borderId="1" xfId="1" applyFont="1" applyFill="1" applyBorder="1" applyAlignment="1">
      <alignment wrapText="1"/>
    </xf>
    <xf numFmtId="3" fontId="9" fillId="4" borderId="1" xfId="1" applyNumberFormat="1" applyFont="1" applyFill="1" applyBorder="1" applyAlignment="1">
      <alignment horizontal="right" wrapText="1"/>
    </xf>
    <xf numFmtId="0" fontId="10" fillId="7" borderId="10" xfId="1" applyFont="1" applyFill="1" applyBorder="1" applyAlignment="1">
      <alignment horizontal="center"/>
    </xf>
    <xf numFmtId="0" fontId="10" fillId="7" borderId="11" xfId="1" applyFont="1" applyFill="1" applyBorder="1" applyAlignment="1">
      <alignment horizontal="center"/>
    </xf>
    <xf numFmtId="3" fontId="10" fillId="7" borderId="11" xfId="1" applyNumberFormat="1" applyFont="1" applyFill="1" applyBorder="1" applyAlignment="1">
      <alignment horizontal="center"/>
    </xf>
    <xf numFmtId="4" fontId="10" fillId="7" borderId="11" xfId="1" applyNumberFormat="1" applyFont="1" applyFill="1" applyBorder="1" applyAlignment="1">
      <alignment horizontal="center"/>
    </xf>
    <xf numFmtId="3" fontId="10" fillId="7" borderId="12" xfId="1" applyNumberFormat="1" applyFont="1" applyFill="1" applyBorder="1" applyAlignment="1">
      <alignment horizontal="center"/>
    </xf>
    <xf numFmtId="0" fontId="9" fillId="4" borderId="22" xfId="1" applyFont="1" applyFill="1" applyBorder="1" applyAlignment="1">
      <alignment wrapText="1"/>
    </xf>
    <xf numFmtId="0" fontId="9" fillId="4" borderId="23" xfId="1" applyFont="1" applyFill="1" applyBorder="1" applyAlignment="1">
      <alignment wrapText="1"/>
    </xf>
    <xf numFmtId="3" fontId="9" fillId="4" borderId="23" xfId="1" applyNumberFormat="1" applyFont="1" applyFill="1" applyBorder="1" applyAlignment="1">
      <alignment horizontal="right" wrapText="1"/>
    </xf>
    <xf numFmtId="0" fontId="9" fillId="4" borderId="2" xfId="1" applyFont="1" applyFill="1" applyBorder="1" applyAlignment="1">
      <alignment wrapText="1"/>
    </xf>
    <xf numFmtId="0" fontId="9" fillId="4" borderId="4" xfId="1" applyFont="1" applyFill="1" applyBorder="1" applyAlignment="1">
      <alignment wrapText="1"/>
    </xf>
    <xf numFmtId="0" fontId="9" fillId="4" borderId="5" xfId="1" applyFont="1" applyFill="1" applyBorder="1" applyAlignment="1">
      <alignment wrapText="1"/>
    </xf>
    <xf numFmtId="3" fontId="9" fillId="4" borderId="5" xfId="1" applyNumberFormat="1" applyFont="1" applyFill="1" applyBorder="1" applyAlignment="1">
      <alignment horizontal="right" wrapText="1"/>
    </xf>
    <xf numFmtId="0" fontId="5" fillId="4" borderId="10" xfId="1" applyFont="1" applyFill="1" applyBorder="1" applyAlignment="1">
      <alignment wrapText="1"/>
    </xf>
    <xf numFmtId="0" fontId="5" fillId="0" borderId="11" xfId="0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3" fontId="5" fillId="0" borderId="12" xfId="0" applyNumberFormat="1" applyFont="1" applyBorder="1"/>
    <xf numFmtId="0" fontId="5" fillId="0" borderId="0" xfId="0" applyFont="1"/>
    <xf numFmtId="3" fontId="4" fillId="0" borderId="0" xfId="0" applyNumberFormat="1" applyFont="1" applyFill="1"/>
    <xf numFmtId="3" fontId="3" fillId="8" borderId="16" xfId="0" applyNumberFormat="1" applyFont="1" applyFill="1" applyBorder="1" applyAlignment="1">
      <alignment horizontal="center"/>
    </xf>
    <xf numFmtId="3" fontId="4" fillId="8" borderId="0" xfId="0" applyNumberFormat="1" applyFont="1" applyFill="1" applyBorder="1"/>
    <xf numFmtId="3" fontId="9" fillId="4" borderId="24" xfId="1" applyNumberFormat="1" applyFont="1" applyFill="1" applyBorder="1" applyAlignment="1">
      <alignment horizontal="right" wrapText="1"/>
    </xf>
    <xf numFmtId="3" fontId="9" fillId="4" borderId="3" xfId="1" applyNumberFormat="1" applyFont="1" applyFill="1" applyBorder="1" applyAlignment="1">
      <alignment horizontal="right" wrapText="1"/>
    </xf>
    <xf numFmtId="3" fontId="9" fillId="4" borderId="6" xfId="1" applyNumberFormat="1" applyFont="1" applyFill="1" applyBorder="1" applyAlignment="1">
      <alignment horizontal="right" wrapText="1"/>
    </xf>
    <xf numFmtId="2" fontId="7" fillId="0" borderId="0" xfId="0" applyNumberFormat="1" applyFont="1"/>
    <xf numFmtId="2" fontId="0" fillId="0" borderId="0" xfId="0" applyNumberFormat="1"/>
    <xf numFmtId="0" fontId="4" fillId="0" borderId="0" xfId="0" applyFont="1" applyFill="1" applyBorder="1"/>
    <xf numFmtId="3" fontId="10" fillId="7" borderId="10" xfId="1" applyNumberFormat="1" applyFont="1" applyFill="1" applyBorder="1" applyAlignment="1">
      <alignment horizontal="center"/>
    </xf>
    <xf numFmtId="0" fontId="5" fillId="0" borderId="10" xfId="0" applyFont="1" applyBorder="1"/>
    <xf numFmtId="0" fontId="10" fillId="4" borderId="2" xfId="1" applyFont="1" applyFill="1" applyBorder="1" applyAlignment="1">
      <alignment wrapText="1"/>
    </xf>
    <xf numFmtId="3" fontId="10" fillId="4" borderId="1" xfId="1" applyNumberFormat="1" applyFont="1" applyFill="1" applyBorder="1" applyAlignment="1">
      <alignment horizontal="right" wrapText="1"/>
    </xf>
    <xf numFmtId="0" fontId="10" fillId="4" borderId="4" xfId="1" applyFont="1" applyFill="1" applyBorder="1" applyAlignment="1">
      <alignment wrapText="1"/>
    </xf>
    <xf numFmtId="3" fontId="10" fillId="4" borderId="5" xfId="1" applyNumberFormat="1" applyFont="1" applyFill="1" applyBorder="1" applyAlignment="1">
      <alignment horizontal="right" wrapText="1"/>
    </xf>
    <xf numFmtId="0" fontId="10" fillId="4" borderId="22" xfId="1" applyFont="1" applyFill="1" applyBorder="1" applyAlignment="1">
      <alignment wrapText="1"/>
    </xf>
    <xf numFmtId="3" fontId="10" fillId="4" borderId="23" xfId="1" applyNumberFormat="1" applyFont="1" applyFill="1" applyBorder="1" applyAlignment="1">
      <alignment horizontal="right" wrapText="1"/>
    </xf>
    <xf numFmtId="2" fontId="10" fillId="7" borderId="11" xfId="1" applyNumberFormat="1" applyFont="1" applyFill="1" applyBorder="1" applyAlignment="1">
      <alignment horizontal="center"/>
    </xf>
    <xf numFmtId="2" fontId="3" fillId="0" borderId="16" xfId="0" applyNumberFormat="1" applyFont="1" applyBorder="1"/>
    <xf numFmtId="2" fontId="3" fillId="0" borderId="0" xfId="0" applyNumberFormat="1" applyFont="1"/>
    <xf numFmtId="2" fontId="3" fillId="0" borderId="23" xfId="0" applyNumberFormat="1" applyFont="1" applyBorder="1"/>
    <xf numFmtId="3" fontId="3" fillId="0" borderId="24" xfId="0" applyNumberFormat="1" applyFont="1" applyBorder="1"/>
    <xf numFmtId="2" fontId="3" fillId="0" borderId="1" xfId="0" applyNumberFormat="1" applyFont="1" applyBorder="1"/>
    <xf numFmtId="3" fontId="3" fillId="0" borderId="3" xfId="0" applyNumberFormat="1" applyFont="1" applyBorder="1"/>
    <xf numFmtId="2" fontId="3" fillId="0" borderId="5" xfId="0" applyNumberFormat="1" applyFont="1" applyBorder="1"/>
    <xf numFmtId="3" fontId="3" fillId="0" borderId="6" xfId="0" applyNumberFormat="1" applyFont="1" applyBorder="1"/>
    <xf numFmtId="0" fontId="10" fillId="4" borderId="23" xfId="1" applyFont="1" applyFill="1" applyBorder="1" applyAlignment="1">
      <alignment wrapText="1"/>
    </xf>
    <xf numFmtId="4" fontId="3" fillId="0" borderId="23" xfId="0" applyNumberFormat="1" applyFont="1" applyBorder="1"/>
    <xf numFmtId="0" fontId="10" fillId="4" borderId="1" xfId="1" applyFont="1" applyFill="1" applyBorder="1" applyAlignment="1">
      <alignment wrapText="1"/>
    </xf>
    <xf numFmtId="4" fontId="3" fillId="0" borderId="1" xfId="0" applyNumberFormat="1" applyFont="1" applyBorder="1"/>
    <xf numFmtId="0" fontId="10" fillId="4" borderId="5" xfId="1" applyFont="1" applyFill="1" applyBorder="1" applyAlignment="1">
      <alignment wrapText="1"/>
    </xf>
    <xf numFmtId="4" fontId="3" fillId="0" borderId="5" xfId="0" applyNumberFormat="1" applyFont="1" applyBorder="1"/>
    <xf numFmtId="3" fontId="6" fillId="0" borderId="21" xfId="0" applyNumberFormat="1" applyFont="1" applyBorder="1" applyAlignment="1">
      <alignment horizontal="center"/>
    </xf>
  </cellXfs>
  <cellStyles count="2">
    <cellStyle name="Normale" xfId="0" builtinId="0"/>
    <cellStyle name="Normale_PROVINCE" xfId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Y236"/>
  <sheetViews>
    <sheetView tabSelected="1" topLeftCell="CM1" workbookViewId="0">
      <pane ySplit="1" topLeftCell="A198" activePane="bottomLeft" state="frozen"/>
      <selection activeCell="BO1" sqref="BO1"/>
      <selection pane="bottomLeft" activeCell="CM1" sqref="A1:XFD1048576"/>
    </sheetView>
  </sheetViews>
  <sheetFormatPr defaultColWidth="34.140625" defaultRowHeight="12.75"/>
  <cols>
    <col min="1" max="1" width="5" style="10" bestFit="1" customWidth="1"/>
    <col min="2" max="2" width="9" style="10" bestFit="1" customWidth="1"/>
    <col min="3" max="3" width="4.42578125" style="10" bestFit="1" customWidth="1"/>
    <col min="4" max="4" width="23" style="10" bestFit="1" customWidth="1"/>
    <col min="5" max="5" width="8.85546875" style="10" bestFit="1" customWidth="1"/>
    <col min="6" max="13" width="7" style="10" bestFit="1" customWidth="1"/>
    <col min="14" max="15" width="9.85546875" style="10" bestFit="1" customWidth="1"/>
    <col min="16" max="16" width="8.85546875" style="10" bestFit="1" customWidth="1"/>
    <col min="17" max="17" width="7.42578125" style="10" bestFit="1" customWidth="1"/>
    <col min="18" max="19" width="9.85546875" style="10" bestFit="1" customWidth="1"/>
    <col min="20" max="21" width="7" style="10" bestFit="1" customWidth="1"/>
    <col min="22" max="22" width="7.42578125" style="10" bestFit="1" customWidth="1"/>
    <col min="23" max="34" width="7" style="10" bestFit="1" customWidth="1"/>
    <col min="35" max="36" width="7.42578125" style="10" bestFit="1" customWidth="1"/>
    <col min="37" max="40" width="7" style="10" bestFit="1" customWidth="1"/>
    <col min="41" max="41" width="7.42578125" style="10" bestFit="1" customWidth="1"/>
    <col min="42" max="45" width="7" style="10" bestFit="1" customWidth="1"/>
    <col min="46" max="46" width="9.85546875" style="10" bestFit="1" customWidth="1"/>
    <col min="47" max="47" width="7" style="10" bestFit="1" customWidth="1"/>
    <col min="48" max="48" width="9.85546875" style="10" bestFit="1" customWidth="1"/>
    <col min="49" max="49" width="8.85546875" style="10" bestFit="1" customWidth="1"/>
    <col min="50" max="50" width="10.85546875" style="10" bestFit="1" customWidth="1"/>
    <col min="51" max="51" width="8.85546875" style="10" bestFit="1" customWidth="1"/>
    <col min="52" max="57" width="7" style="10" bestFit="1" customWidth="1"/>
    <col min="58" max="58" width="8.85546875" style="10" bestFit="1" customWidth="1"/>
    <col min="59" max="59" width="7.42578125" style="10" bestFit="1" customWidth="1"/>
    <col min="60" max="60" width="7" style="10" bestFit="1" customWidth="1"/>
    <col min="61" max="61" width="7.42578125" style="10" bestFit="1" customWidth="1"/>
    <col min="62" max="64" width="7" style="10" bestFit="1" customWidth="1"/>
    <col min="65" max="66" width="7.42578125" style="10" bestFit="1" customWidth="1"/>
    <col min="67" max="67" width="7" style="10" bestFit="1" customWidth="1"/>
    <col min="68" max="69" width="8.85546875" style="10" bestFit="1" customWidth="1"/>
    <col min="70" max="70" width="9.85546875" style="10" bestFit="1" customWidth="1"/>
    <col min="71" max="72" width="8.85546875" style="10" bestFit="1" customWidth="1"/>
    <col min="73" max="73" width="9.85546875" style="10" bestFit="1" customWidth="1"/>
    <col min="74" max="74" width="10.85546875" style="10" bestFit="1" customWidth="1"/>
    <col min="75" max="75" width="7.42578125" style="10" bestFit="1" customWidth="1"/>
    <col min="76" max="76" width="9.85546875" style="10" bestFit="1" customWidth="1"/>
    <col min="77" max="77" width="7" style="10" bestFit="1" customWidth="1"/>
    <col min="78" max="78" width="7.42578125" style="10" bestFit="1" customWidth="1"/>
    <col min="79" max="80" width="9.85546875" style="10" bestFit="1" customWidth="1"/>
    <col min="81" max="81" width="19.85546875" style="10" bestFit="1" customWidth="1"/>
    <col min="82" max="82" width="19.140625" style="10" bestFit="1" customWidth="1"/>
    <col min="83" max="83" width="19.5703125" style="10" bestFit="1" customWidth="1"/>
    <col min="84" max="84" width="20.5703125" style="10" bestFit="1" customWidth="1"/>
    <col min="85" max="85" width="29.28515625" style="10" bestFit="1" customWidth="1"/>
    <col min="86" max="86" width="30.140625" style="10" bestFit="1" customWidth="1"/>
    <col min="87" max="87" width="29.28515625" style="10" bestFit="1" customWidth="1"/>
    <col min="88" max="88" width="30.140625" style="10" bestFit="1" customWidth="1"/>
    <col min="89" max="89" width="19.85546875" style="10" bestFit="1" customWidth="1"/>
    <col min="90" max="90" width="19.140625" style="10" bestFit="1" customWidth="1"/>
    <col min="91" max="91" width="20.5703125" style="10" bestFit="1" customWidth="1"/>
    <col min="92" max="92" width="14.28515625" style="10" bestFit="1" customWidth="1"/>
    <col min="93" max="95" width="10.85546875" style="37" bestFit="1" customWidth="1"/>
    <col min="96" max="96" width="21.42578125" style="37" bestFit="1" customWidth="1"/>
    <col min="97" max="97" width="10.7109375" style="37" bestFit="1" customWidth="1"/>
    <col min="98" max="98" width="21.42578125" style="37" customWidth="1"/>
    <col min="99" max="99" width="20.5703125" style="32" bestFit="1" customWidth="1"/>
    <col min="100" max="100" width="8.85546875" style="37" bestFit="1" customWidth="1"/>
    <col min="101" max="101" width="9.42578125" style="10" bestFit="1" customWidth="1"/>
    <col min="102" max="102" width="32.7109375" style="37" bestFit="1" customWidth="1"/>
    <col min="103" max="163" width="17.28515625" style="10" customWidth="1"/>
    <col min="164" max="16384" width="34.140625" style="10"/>
  </cols>
  <sheetData>
    <row r="1" spans="1:103" s="4" customFormat="1" ht="13.5" thickBot="1">
      <c r="A1" s="1" t="s">
        <v>565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3" t="s">
        <v>551</v>
      </c>
      <c r="CO1" s="33" t="s">
        <v>566</v>
      </c>
      <c r="CP1" s="34" t="s">
        <v>567</v>
      </c>
      <c r="CQ1" s="34" t="s">
        <v>568</v>
      </c>
      <c r="CR1" s="34" t="s">
        <v>579</v>
      </c>
      <c r="CS1" s="34" t="s">
        <v>581</v>
      </c>
      <c r="CT1" s="34" t="s">
        <v>579</v>
      </c>
      <c r="CU1" s="29" t="s">
        <v>586</v>
      </c>
      <c r="CV1" s="38" t="s">
        <v>571</v>
      </c>
      <c r="CW1" s="4" t="s">
        <v>570</v>
      </c>
      <c r="CX1" s="63" t="s">
        <v>598</v>
      </c>
    </row>
    <row r="2" spans="1:103" s="4" customFormat="1" ht="13.5" thickBot="1">
      <c r="A2" s="1" t="s">
        <v>565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552</v>
      </c>
      <c r="CD2" s="2" t="s">
        <v>553</v>
      </c>
      <c r="CE2" s="2" t="s">
        <v>554</v>
      </c>
      <c r="CF2" s="2" t="s">
        <v>555</v>
      </c>
      <c r="CG2" s="2" t="s">
        <v>556</v>
      </c>
      <c r="CH2" s="2" t="s">
        <v>557</v>
      </c>
      <c r="CI2" s="2" t="s">
        <v>558</v>
      </c>
      <c r="CJ2" s="2" t="s">
        <v>559</v>
      </c>
      <c r="CK2" s="2" t="s">
        <v>560</v>
      </c>
      <c r="CL2" s="2" t="s">
        <v>561</v>
      </c>
      <c r="CM2" s="2" t="s">
        <v>562</v>
      </c>
      <c r="CN2" s="3" t="s">
        <v>563</v>
      </c>
      <c r="CO2" s="33" t="s">
        <v>566</v>
      </c>
      <c r="CP2" s="34" t="s">
        <v>567</v>
      </c>
      <c r="CQ2" s="34" t="s">
        <v>568</v>
      </c>
      <c r="CR2" s="34" t="s">
        <v>583</v>
      </c>
      <c r="CS2" s="34" t="s">
        <v>581</v>
      </c>
      <c r="CT2" s="34" t="s">
        <v>582</v>
      </c>
      <c r="CU2" s="29" t="s">
        <v>586</v>
      </c>
      <c r="CV2" s="38" t="s">
        <v>571</v>
      </c>
      <c r="CW2" s="4" t="s">
        <v>570</v>
      </c>
      <c r="CX2" s="63" t="s">
        <v>580</v>
      </c>
    </row>
    <row r="3" spans="1:103">
      <c r="A3" s="5">
        <v>2019</v>
      </c>
      <c r="B3" s="6" t="s">
        <v>90</v>
      </c>
      <c r="C3" s="6" t="s">
        <v>91</v>
      </c>
      <c r="D3" s="6" t="s">
        <v>92</v>
      </c>
      <c r="E3" s="7">
        <v>4371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7">
        <v>30160</v>
      </c>
      <c r="O3" s="8">
        <v>0</v>
      </c>
      <c r="P3" s="7">
        <v>2660</v>
      </c>
      <c r="Q3" s="8">
        <v>0</v>
      </c>
      <c r="R3" s="7">
        <v>224378</v>
      </c>
      <c r="S3" s="7">
        <v>190617</v>
      </c>
      <c r="T3" s="8">
        <v>0</v>
      </c>
      <c r="U3" s="8">
        <v>0</v>
      </c>
      <c r="V3" s="7">
        <v>2930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7">
        <v>3020</v>
      </c>
      <c r="AP3" s="8">
        <v>0</v>
      </c>
      <c r="AQ3" s="8">
        <v>0</v>
      </c>
      <c r="AR3" s="8">
        <v>0</v>
      </c>
      <c r="AS3" s="8">
        <v>0</v>
      </c>
      <c r="AT3" s="7">
        <v>20595</v>
      </c>
      <c r="AU3" s="8">
        <v>0</v>
      </c>
      <c r="AV3" s="7">
        <v>327682</v>
      </c>
      <c r="AW3" s="8">
        <v>0</v>
      </c>
      <c r="AX3" s="7">
        <v>328846</v>
      </c>
      <c r="AY3" s="7">
        <v>21670</v>
      </c>
      <c r="AZ3" s="8">
        <v>0</v>
      </c>
      <c r="BA3" s="8">
        <v>0</v>
      </c>
      <c r="BB3" s="8">
        <v>0</v>
      </c>
      <c r="BC3" s="8">
        <v>0</v>
      </c>
      <c r="BD3" s="8">
        <v>0</v>
      </c>
      <c r="BE3" s="7">
        <v>263</v>
      </c>
      <c r="BF3" s="7">
        <v>6886</v>
      </c>
      <c r="BG3" s="7">
        <v>2033</v>
      </c>
      <c r="BH3" s="7">
        <v>184</v>
      </c>
      <c r="BI3" s="7">
        <v>1155</v>
      </c>
      <c r="BJ3" s="8">
        <v>0</v>
      </c>
      <c r="BK3" s="8">
        <v>0</v>
      </c>
      <c r="BL3" s="8">
        <v>0</v>
      </c>
      <c r="BM3" s="7">
        <v>421</v>
      </c>
      <c r="BN3" s="59">
        <v>308</v>
      </c>
      <c r="BO3" s="60">
        <v>0</v>
      </c>
      <c r="BP3" s="59">
        <v>7012</v>
      </c>
      <c r="BQ3" s="59">
        <v>5140</v>
      </c>
      <c r="BR3" s="59">
        <v>130922</v>
      </c>
      <c r="BS3" s="8">
        <v>0</v>
      </c>
      <c r="BT3" s="7">
        <v>7442</v>
      </c>
      <c r="BU3" s="7">
        <v>387608</v>
      </c>
      <c r="BV3" s="7">
        <v>422610</v>
      </c>
      <c r="BW3" s="8">
        <v>0</v>
      </c>
      <c r="BX3" s="7">
        <v>8765</v>
      </c>
      <c r="BY3" s="8">
        <v>0</v>
      </c>
      <c r="BZ3" s="8">
        <v>0</v>
      </c>
      <c r="CA3" s="7">
        <v>38437</v>
      </c>
      <c r="CB3" s="7">
        <v>1830</v>
      </c>
      <c r="CC3" s="7">
        <v>422610</v>
      </c>
      <c r="CD3" s="8">
        <v>0</v>
      </c>
      <c r="CE3" s="8">
        <v>0</v>
      </c>
      <c r="CF3" s="8">
        <v>0</v>
      </c>
      <c r="CG3" s="8">
        <v>0</v>
      </c>
      <c r="CH3" s="7">
        <v>8765</v>
      </c>
      <c r="CI3" s="8">
        <v>0</v>
      </c>
      <c r="CJ3" s="7">
        <v>38437</v>
      </c>
      <c r="CK3" s="8">
        <v>0</v>
      </c>
      <c r="CL3" s="7">
        <v>1830</v>
      </c>
      <c r="CM3" s="8">
        <v>0</v>
      </c>
      <c r="CN3" s="9">
        <v>0</v>
      </c>
      <c r="CO3" s="27">
        <f>J3+N3+O3+P3+Q3+R3+S3+T3+U3+V3+Y3+AA3+AB3+AC3+AD3+AF3+AI3+AT3+AV3+AW3+AX3+AY3+AZ3+BA3+BB3+BC3+BD3+BE3+BF3+BG3+BH3+BI3+BJ3+BK3+BL3+BM3+BN3+BO3+BP3+BQ3+BR3+BS3+BT3+BU3+BW3+CG3+CI3</f>
        <v>1698912</v>
      </c>
      <c r="CP3" s="28">
        <f>CC3+CH3+CJ3+CK3+CE3</f>
        <v>469812</v>
      </c>
      <c r="CQ3" s="28">
        <f>CO3+CP3</f>
        <v>2168724</v>
      </c>
      <c r="CR3" s="28">
        <v>0</v>
      </c>
      <c r="CS3" s="28" t="s">
        <v>584</v>
      </c>
      <c r="CT3" s="28">
        <v>0</v>
      </c>
      <c r="CU3" s="30">
        <f>(CO3+CR3)/(CQ3+CR3)*100</f>
        <v>78.336939140250223</v>
      </c>
      <c r="CV3" s="39">
        <f>CQ3/E3</f>
        <v>496.16197666437887</v>
      </c>
      <c r="CW3" s="10">
        <v>1</v>
      </c>
      <c r="CX3" s="37">
        <f>(CR3+CT3)/E3</f>
        <v>0</v>
      </c>
      <c r="CY3" s="37"/>
    </row>
    <row r="4" spans="1:103">
      <c r="A4" s="11">
        <v>2019</v>
      </c>
      <c r="B4" s="12" t="s">
        <v>93</v>
      </c>
      <c r="C4" s="12" t="s">
        <v>91</v>
      </c>
      <c r="D4" s="12" t="s">
        <v>94</v>
      </c>
      <c r="E4" s="13">
        <v>1803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3">
        <v>131746</v>
      </c>
      <c r="S4" s="13">
        <v>75052</v>
      </c>
      <c r="T4" s="14">
        <v>0</v>
      </c>
      <c r="U4" s="14">
        <v>0</v>
      </c>
      <c r="V4" s="13">
        <v>3126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4">
        <v>0</v>
      </c>
      <c r="AS4" s="14">
        <v>0</v>
      </c>
      <c r="AT4" s="13">
        <v>11198</v>
      </c>
      <c r="AU4" s="14">
        <v>0</v>
      </c>
      <c r="AV4" s="13">
        <v>137342</v>
      </c>
      <c r="AW4" s="14">
        <v>0</v>
      </c>
      <c r="AX4" s="13">
        <v>214216</v>
      </c>
      <c r="AY4" s="13">
        <v>6290</v>
      </c>
      <c r="AZ4" s="14">
        <v>0</v>
      </c>
      <c r="BA4" s="14">
        <v>0</v>
      </c>
      <c r="BB4" s="14">
        <v>0</v>
      </c>
      <c r="BC4" s="14">
        <v>0</v>
      </c>
      <c r="BD4" s="14">
        <v>0</v>
      </c>
      <c r="BE4" s="13">
        <v>52</v>
      </c>
      <c r="BF4" s="13">
        <v>2694</v>
      </c>
      <c r="BG4" s="13">
        <v>1527</v>
      </c>
      <c r="BH4" s="13">
        <v>56</v>
      </c>
      <c r="BI4" s="13">
        <v>351</v>
      </c>
      <c r="BJ4" s="14">
        <v>0</v>
      </c>
      <c r="BK4" s="14">
        <v>0</v>
      </c>
      <c r="BL4" s="14">
        <v>0</v>
      </c>
      <c r="BM4" s="13">
        <v>127</v>
      </c>
      <c r="BN4" s="46">
        <v>44</v>
      </c>
      <c r="BO4" s="47">
        <v>0</v>
      </c>
      <c r="BP4" s="46">
        <v>3511</v>
      </c>
      <c r="BQ4" s="46">
        <v>2763</v>
      </c>
      <c r="BR4" s="46">
        <v>59222</v>
      </c>
      <c r="BS4" s="14">
        <v>0</v>
      </c>
      <c r="BT4" s="13">
        <v>8323</v>
      </c>
      <c r="BU4" s="13">
        <v>56350</v>
      </c>
      <c r="BV4" s="13">
        <v>218996</v>
      </c>
      <c r="BW4" s="14">
        <v>0</v>
      </c>
      <c r="BX4" s="13">
        <v>12565</v>
      </c>
      <c r="BY4" s="14">
        <v>0</v>
      </c>
      <c r="BZ4" s="14">
        <v>0</v>
      </c>
      <c r="CA4" s="13">
        <v>56042</v>
      </c>
      <c r="CB4" s="13">
        <v>190</v>
      </c>
      <c r="CC4" s="13">
        <v>218996</v>
      </c>
      <c r="CD4" s="14">
        <v>0</v>
      </c>
      <c r="CE4" s="14">
        <v>0</v>
      </c>
      <c r="CF4" s="14">
        <v>0</v>
      </c>
      <c r="CG4" s="14">
        <v>0</v>
      </c>
      <c r="CH4" s="13">
        <v>12565</v>
      </c>
      <c r="CI4" s="13">
        <v>1320</v>
      </c>
      <c r="CJ4" s="13">
        <v>54722</v>
      </c>
      <c r="CK4" s="14">
        <v>0</v>
      </c>
      <c r="CL4" s="13">
        <v>190</v>
      </c>
      <c r="CM4" s="14">
        <v>0</v>
      </c>
      <c r="CN4" s="15">
        <v>0</v>
      </c>
      <c r="CO4" s="27">
        <f t="shared" ref="CO4:CO67" si="0">J4+N4+O4+P4+Q4+R4+S4+T4+U4+V4+Y4+AA4+AB4+AC4+AD4+AF4+AI4+AT4+AV4+AW4+AX4+AY4+AZ4+BA4+BB4+BC4+BD4+BE4+BF4+BG4+BH4+BI4+BJ4+BK4+BL4+BM4+BN4+BO4+BP4+BQ4+BR4+BS4+BT4+BU4+BW4+CG4+CI4</f>
        <v>715310</v>
      </c>
      <c r="CP4" s="28">
        <f t="shared" ref="CP4:CP67" si="1">CC4+CH4+CJ4+CK4+CE4</f>
        <v>286283</v>
      </c>
      <c r="CQ4" s="28">
        <f t="shared" ref="CQ4:CQ67" si="2">CO4+CP4</f>
        <v>1001593</v>
      </c>
      <c r="CR4" s="28">
        <v>0</v>
      </c>
      <c r="CS4" s="28" t="s">
        <v>584</v>
      </c>
      <c r="CT4" s="28">
        <v>0</v>
      </c>
      <c r="CU4" s="30">
        <f t="shared" ref="CU4:CU67" si="3">(CO4+CR4)/(CQ4+CR4)*100</f>
        <v>71.417232348868254</v>
      </c>
      <c r="CV4" s="39">
        <f t="shared" ref="CV4:CV67" si="4">CQ4/E4</f>
        <v>555.51469772601217</v>
      </c>
      <c r="CW4" s="10">
        <v>1</v>
      </c>
      <c r="CX4" s="37">
        <f t="shared" ref="CX4:CX67" si="5">(CR4+CT4)/E4</f>
        <v>0</v>
      </c>
      <c r="CY4" s="37"/>
    </row>
    <row r="5" spans="1:103">
      <c r="A5" s="11">
        <v>2019</v>
      </c>
      <c r="B5" s="12" t="s">
        <v>95</v>
      </c>
      <c r="C5" s="12" t="s">
        <v>91</v>
      </c>
      <c r="D5" s="12" t="s">
        <v>96</v>
      </c>
      <c r="E5" s="13">
        <v>741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3">
        <v>877</v>
      </c>
      <c r="O5" s="14">
        <v>0</v>
      </c>
      <c r="P5" s="14">
        <v>0</v>
      </c>
      <c r="Q5" s="13">
        <v>1597</v>
      </c>
      <c r="R5" s="13">
        <v>48226</v>
      </c>
      <c r="S5" s="13">
        <v>20832</v>
      </c>
      <c r="T5" s="14">
        <v>0</v>
      </c>
      <c r="U5" s="14">
        <v>0</v>
      </c>
      <c r="V5" s="13">
        <v>383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4">
        <v>0</v>
      </c>
      <c r="AS5" s="14">
        <v>0</v>
      </c>
      <c r="AT5" s="13">
        <v>3322</v>
      </c>
      <c r="AU5" s="14">
        <v>0</v>
      </c>
      <c r="AV5" s="13">
        <v>48401</v>
      </c>
      <c r="AW5" s="14">
        <v>0</v>
      </c>
      <c r="AX5" s="13">
        <v>89684</v>
      </c>
      <c r="AY5" s="13">
        <v>4740</v>
      </c>
      <c r="AZ5" s="14">
        <v>0</v>
      </c>
      <c r="BA5" s="14">
        <v>0</v>
      </c>
      <c r="BB5" s="14">
        <v>0</v>
      </c>
      <c r="BC5" s="14">
        <v>0</v>
      </c>
      <c r="BD5" s="14">
        <v>0</v>
      </c>
      <c r="BE5" s="13">
        <v>20</v>
      </c>
      <c r="BF5" s="13">
        <v>1099</v>
      </c>
      <c r="BG5" s="13">
        <v>1110</v>
      </c>
      <c r="BH5" s="13">
        <v>23</v>
      </c>
      <c r="BI5" s="13">
        <v>231</v>
      </c>
      <c r="BJ5" s="14">
        <v>0</v>
      </c>
      <c r="BK5" s="14">
        <v>0</v>
      </c>
      <c r="BL5" s="14">
        <v>0</v>
      </c>
      <c r="BM5" s="14">
        <v>0</v>
      </c>
      <c r="BN5" s="46">
        <v>203</v>
      </c>
      <c r="BO5" s="47">
        <v>0</v>
      </c>
      <c r="BP5" s="46">
        <v>1086</v>
      </c>
      <c r="BQ5" s="46">
        <v>1900</v>
      </c>
      <c r="BR5" s="46">
        <v>16926</v>
      </c>
      <c r="BS5" s="14">
        <v>0</v>
      </c>
      <c r="BT5" s="14">
        <v>0</v>
      </c>
      <c r="BU5" s="13">
        <v>28896</v>
      </c>
      <c r="BV5" s="13">
        <v>43362</v>
      </c>
      <c r="BW5" s="14">
        <v>0</v>
      </c>
      <c r="BX5" s="14">
        <v>0</v>
      </c>
      <c r="BY5" s="14">
        <v>0</v>
      </c>
      <c r="BZ5" s="14">
        <v>0</v>
      </c>
      <c r="CA5" s="13">
        <v>11078</v>
      </c>
      <c r="CB5" s="13">
        <v>130</v>
      </c>
      <c r="CC5" s="13">
        <v>43362</v>
      </c>
      <c r="CD5" s="14">
        <v>0</v>
      </c>
      <c r="CE5" s="14">
        <v>0</v>
      </c>
      <c r="CF5" s="14">
        <v>0</v>
      </c>
      <c r="CG5" s="14">
        <v>0</v>
      </c>
      <c r="CH5" s="14">
        <v>0</v>
      </c>
      <c r="CI5" s="13">
        <v>316</v>
      </c>
      <c r="CJ5" s="13">
        <v>10762</v>
      </c>
      <c r="CK5" s="14">
        <v>0</v>
      </c>
      <c r="CL5" s="13">
        <v>130</v>
      </c>
      <c r="CM5" s="14">
        <v>0</v>
      </c>
      <c r="CN5" s="15">
        <v>0</v>
      </c>
      <c r="CO5" s="27">
        <f t="shared" si="0"/>
        <v>269872</v>
      </c>
      <c r="CP5" s="28">
        <f t="shared" si="1"/>
        <v>54124</v>
      </c>
      <c r="CQ5" s="28">
        <f t="shared" si="2"/>
        <v>323996</v>
      </c>
      <c r="CR5" s="28">
        <v>0</v>
      </c>
      <c r="CS5" s="28" t="s">
        <v>584</v>
      </c>
      <c r="CT5" s="28">
        <v>0</v>
      </c>
      <c r="CU5" s="30">
        <f t="shared" si="3"/>
        <v>83.294855492043112</v>
      </c>
      <c r="CV5" s="39">
        <f t="shared" si="4"/>
        <v>437.24156545209178</v>
      </c>
      <c r="CW5" s="10">
        <v>1</v>
      </c>
      <c r="CX5" s="37">
        <f t="shared" si="5"/>
        <v>0</v>
      </c>
      <c r="CY5" s="37"/>
    </row>
    <row r="6" spans="1:103">
      <c r="A6" s="11">
        <v>2019</v>
      </c>
      <c r="B6" s="12" t="s">
        <v>97</v>
      </c>
      <c r="C6" s="12" t="s">
        <v>91</v>
      </c>
      <c r="D6" s="12" t="s">
        <v>98</v>
      </c>
      <c r="E6" s="13">
        <v>572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3">
        <v>720</v>
      </c>
      <c r="Q6" s="14">
        <v>0</v>
      </c>
      <c r="R6" s="13">
        <v>39658</v>
      </c>
      <c r="S6" s="13">
        <v>18113</v>
      </c>
      <c r="T6" s="14">
        <v>0</v>
      </c>
      <c r="U6" s="14">
        <v>0</v>
      </c>
      <c r="V6" s="13">
        <v>390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3">
        <v>7179</v>
      </c>
      <c r="AU6" s="14">
        <v>0</v>
      </c>
      <c r="AV6" s="13">
        <v>40763</v>
      </c>
      <c r="AW6" s="14">
        <v>0</v>
      </c>
      <c r="AX6" s="13">
        <v>65767</v>
      </c>
      <c r="AY6" s="13">
        <v>2800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3">
        <v>23</v>
      </c>
      <c r="BF6" s="13">
        <v>430</v>
      </c>
      <c r="BG6" s="13">
        <v>1065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46">
        <v>220</v>
      </c>
      <c r="BO6" s="47">
        <v>0</v>
      </c>
      <c r="BP6" s="46">
        <v>1640</v>
      </c>
      <c r="BQ6" s="46">
        <v>1745</v>
      </c>
      <c r="BR6" s="46">
        <v>4523</v>
      </c>
      <c r="BS6" s="14">
        <v>0</v>
      </c>
      <c r="BT6" s="13">
        <v>6153</v>
      </c>
      <c r="BU6" s="13">
        <v>22280</v>
      </c>
      <c r="BV6" s="13">
        <v>63356</v>
      </c>
      <c r="BW6" s="14">
        <v>0</v>
      </c>
      <c r="BX6" s="13">
        <v>9180</v>
      </c>
      <c r="BY6" s="14">
        <v>0</v>
      </c>
      <c r="BZ6" s="14">
        <v>0</v>
      </c>
      <c r="CA6" s="13">
        <v>5402</v>
      </c>
      <c r="CB6" s="14">
        <v>0</v>
      </c>
      <c r="CC6" s="13">
        <v>63356</v>
      </c>
      <c r="CD6" s="14">
        <v>0</v>
      </c>
      <c r="CE6" s="14">
        <v>0</v>
      </c>
      <c r="CF6" s="14">
        <v>0</v>
      </c>
      <c r="CG6" s="14">
        <v>0</v>
      </c>
      <c r="CH6" s="13">
        <v>9180</v>
      </c>
      <c r="CI6" s="13">
        <v>100</v>
      </c>
      <c r="CJ6" s="13">
        <v>5302</v>
      </c>
      <c r="CK6" s="14">
        <v>0</v>
      </c>
      <c r="CL6" s="14">
        <v>0</v>
      </c>
      <c r="CM6" s="14">
        <v>0</v>
      </c>
      <c r="CN6" s="15">
        <v>0</v>
      </c>
      <c r="CO6" s="27">
        <f t="shared" si="0"/>
        <v>213569</v>
      </c>
      <c r="CP6" s="28">
        <f t="shared" si="1"/>
        <v>77838</v>
      </c>
      <c r="CQ6" s="28">
        <f t="shared" si="2"/>
        <v>291407</v>
      </c>
      <c r="CR6" s="28">
        <v>0</v>
      </c>
      <c r="CS6" s="28" t="s">
        <v>584</v>
      </c>
      <c r="CT6" s="28">
        <v>0</v>
      </c>
      <c r="CU6" s="30">
        <f t="shared" si="3"/>
        <v>73.288905208179628</v>
      </c>
      <c r="CV6" s="39">
        <f t="shared" si="4"/>
        <v>509.45279720279723</v>
      </c>
      <c r="CW6" s="10">
        <v>1</v>
      </c>
      <c r="CX6" s="37">
        <f t="shared" si="5"/>
        <v>0</v>
      </c>
      <c r="CY6" s="37"/>
    </row>
    <row r="7" spans="1:103">
      <c r="A7" s="11">
        <v>2019</v>
      </c>
      <c r="B7" s="12" t="s">
        <v>99</v>
      </c>
      <c r="C7" s="12" t="s">
        <v>91</v>
      </c>
      <c r="D7" s="12" t="s">
        <v>100</v>
      </c>
      <c r="E7" s="13">
        <v>8408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3">
        <v>42760</v>
      </c>
      <c r="O7" s="14">
        <v>0</v>
      </c>
      <c r="P7" s="14">
        <v>0</v>
      </c>
      <c r="Q7" s="14">
        <v>0</v>
      </c>
      <c r="R7" s="13">
        <v>403816</v>
      </c>
      <c r="S7" s="13">
        <v>336895</v>
      </c>
      <c r="T7" s="14">
        <v>0</v>
      </c>
      <c r="U7" s="14">
        <v>0</v>
      </c>
      <c r="V7" s="13">
        <v>5733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3">
        <v>126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3">
        <v>40293</v>
      </c>
      <c r="AU7" s="14">
        <v>0</v>
      </c>
      <c r="AV7" s="13">
        <v>501136</v>
      </c>
      <c r="AW7" s="14">
        <v>0</v>
      </c>
      <c r="AX7" s="13">
        <v>905982</v>
      </c>
      <c r="AY7" s="13">
        <v>23040</v>
      </c>
      <c r="AZ7" s="14">
        <v>0</v>
      </c>
      <c r="BA7" s="14">
        <v>0</v>
      </c>
      <c r="BB7" s="14">
        <v>0</v>
      </c>
      <c r="BC7" s="14">
        <v>0</v>
      </c>
      <c r="BD7" s="14">
        <v>0</v>
      </c>
      <c r="BE7" s="13">
        <v>451</v>
      </c>
      <c r="BF7" s="13">
        <v>13473</v>
      </c>
      <c r="BG7" s="13">
        <v>5537</v>
      </c>
      <c r="BH7" s="13">
        <v>360</v>
      </c>
      <c r="BI7" s="13">
        <v>2259</v>
      </c>
      <c r="BJ7" s="14">
        <v>0</v>
      </c>
      <c r="BK7" s="14">
        <v>0</v>
      </c>
      <c r="BL7" s="14">
        <v>0</v>
      </c>
      <c r="BM7" s="13">
        <v>825</v>
      </c>
      <c r="BN7" s="46">
        <v>528</v>
      </c>
      <c r="BO7" s="47">
        <v>0</v>
      </c>
      <c r="BP7" s="46">
        <v>13719</v>
      </c>
      <c r="BQ7" s="46">
        <v>10059</v>
      </c>
      <c r="BR7" s="46">
        <v>119286</v>
      </c>
      <c r="BS7" s="13">
        <v>4260</v>
      </c>
      <c r="BT7" s="13">
        <v>14682</v>
      </c>
      <c r="BU7" s="13">
        <v>196951</v>
      </c>
      <c r="BV7" s="13">
        <v>946122</v>
      </c>
      <c r="BW7" s="14">
        <v>0</v>
      </c>
      <c r="BX7" s="13">
        <v>61949</v>
      </c>
      <c r="BY7" s="14">
        <v>0</v>
      </c>
      <c r="BZ7" s="14">
        <v>0</v>
      </c>
      <c r="CA7" s="13">
        <v>73400</v>
      </c>
      <c r="CB7" s="13">
        <v>2910</v>
      </c>
      <c r="CC7" s="13">
        <v>946122</v>
      </c>
      <c r="CD7" s="14">
        <v>0</v>
      </c>
      <c r="CE7" s="14">
        <v>0</v>
      </c>
      <c r="CF7" s="14">
        <v>0</v>
      </c>
      <c r="CG7" s="14">
        <v>0</v>
      </c>
      <c r="CH7" s="13">
        <v>61949</v>
      </c>
      <c r="CI7" s="14">
        <v>0</v>
      </c>
      <c r="CJ7" s="13">
        <v>73400</v>
      </c>
      <c r="CK7" s="14">
        <v>0</v>
      </c>
      <c r="CL7" s="13">
        <v>2910</v>
      </c>
      <c r="CM7" s="14">
        <v>0</v>
      </c>
      <c r="CN7" s="15">
        <v>0</v>
      </c>
      <c r="CO7" s="27">
        <f t="shared" si="0"/>
        <v>2642171</v>
      </c>
      <c r="CP7" s="28">
        <f t="shared" si="1"/>
        <v>1081471</v>
      </c>
      <c r="CQ7" s="28">
        <f t="shared" si="2"/>
        <v>3723642</v>
      </c>
      <c r="CR7" s="28">
        <v>0</v>
      </c>
      <c r="CS7" s="28" t="s">
        <v>584</v>
      </c>
      <c r="CT7" s="28">
        <v>0</v>
      </c>
      <c r="CU7" s="30">
        <f t="shared" si="3"/>
        <v>70.956633317596058</v>
      </c>
      <c r="CV7" s="39">
        <f t="shared" si="4"/>
        <v>442.86893434823975</v>
      </c>
      <c r="CW7" s="10">
        <v>1</v>
      </c>
      <c r="CX7" s="37">
        <f t="shared" si="5"/>
        <v>0</v>
      </c>
      <c r="CY7" s="37"/>
    </row>
    <row r="8" spans="1:103">
      <c r="A8" s="11">
        <v>2019</v>
      </c>
      <c r="B8" s="12" t="s">
        <v>101</v>
      </c>
      <c r="C8" s="12" t="s">
        <v>91</v>
      </c>
      <c r="D8" s="12" t="s">
        <v>102</v>
      </c>
      <c r="E8" s="13">
        <v>2171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3">
        <v>17600</v>
      </c>
      <c r="O8" s="14">
        <v>0</v>
      </c>
      <c r="P8" s="14">
        <v>0</v>
      </c>
      <c r="Q8" s="14">
        <v>0</v>
      </c>
      <c r="R8" s="13">
        <v>126300</v>
      </c>
      <c r="S8" s="13">
        <v>89855</v>
      </c>
      <c r="T8" s="14">
        <v>0</v>
      </c>
      <c r="U8" s="14">
        <v>0</v>
      </c>
      <c r="V8" s="13">
        <v>1529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3">
        <v>10744</v>
      </c>
      <c r="AU8" s="14">
        <v>0</v>
      </c>
      <c r="AV8" s="13">
        <v>112280</v>
      </c>
      <c r="AW8" s="14">
        <v>0</v>
      </c>
      <c r="AX8" s="13">
        <v>241221</v>
      </c>
      <c r="AY8" s="13">
        <v>7160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3">
        <v>122</v>
      </c>
      <c r="BF8" s="13">
        <v>3593</v>
      </c>
      <c r="BG8" s="13">
        <v>1367</v>
      </c>
      <c r="BH8" s="13">
        <v>96</v>
      </c>
      <c r="BI8" s="13">
        <v>602</v>
      </c>
      <c r="BJ8" s="14">
        <v>0</v>
      </c>
      <c r="BK8" s="14">
        <v>0</v>
      </c>
      <c r="BL8" s="14">
        <v>0</v>
      </c>
      <c r="BM8" s="13">
        <v>219</v>
      </c>
      <c r="BN8" s="46">
        <v>143</v>
      </c>
      <c r="BO8" s="47">
        <v>0</v>
      </c>
      <c r="BP8" s="46">
        <v>3658</v>
      </c>
      <c r="BQ8" s="46">
        <v>2682</v>
      </c>
      <c r="BR8" s="46">
        <v>31809</v>
      </c>
      <c r="BS8" s="14">
        <v>0</v>
      </c>
      <c r="BT8" s="13">
        <v>3884</v>
      </c>
      <c r="BU8" s="13">
        <v>66748</v>
      </c>
      <c r="BV8" s="13">
        <v>228813</v>
      </c>
      <c r="BW8" s="14">
        <v>0</v>
      </c>
      <c r="BX8" s="13">
        <v>19447</v>
      </c>
      <c r="BY8" s="14">
        <v>0</v>
      </c>
      <c r="BZ8" s="14">
        <v>0</v>
      </c>
      <c r="CA8" s="13">
        <v>17472</v>
      </c>
      <c r="CB8" s="13">
        <v>690</v>
      </c>
      <c r="CC8" s="13">
        <v>228813</v>
      </c>
      <c r="CD8" s="14">
        <v>0</v>
      </c>
      <c r="CE8" s="14">
        <v>0</v>
      </c>
      <c r="CF8" s="14">
        <v>0</v>
      </c>
      <c r="CG8" s="14">
        <v>0</v>
      </c>
      <c r="CH8" s="13">
        <v>19447</v>
      </c>
      <c r="CI8" s="14">
        <v>0</v>
      </c>
      <c r="CJ8" s="13">
        <v>17472</v>
      </c>
      <c r="CK8" s="14">
        <v>0</v>
      </c>
      <c r="CL8" s="13">
        <v>690</v>
      </c>
      <c r="CM8" s="14">
        <v>0</v>
      </c>
      <c r="CN8" s="15">
        <v>0</v>
      </c>
      <c r="CO8" s="27">
        <f t="shared" si="0"/>
        <v>721612</v>
      </c>
      <c r="CP8" s="28">
        <f t="shared" si="1"/>
        <v>265732</v>
      </c>
      <c r="CQ8" s="28">
        <f t="shared" si="2"/>
        <v>987344</v>
      </c>
      <c r="CR8" s="28">
        <v>0</v>
      </c>
      <c r="CS8" s="28" t="s">
        <v>584</v>
      </c>
      <c r="CT8" s="28">
        <v>0</v>
      </c>
      <c r="CU8" s="30">
        <f t="shared" si="3"/>
        <v>73.086178677340413</v>
      </c>
      <c r="CV8" s="39">
        <f t="shared" si="4"/>
        <v>454.78765545831413</v>
      </c>
      <c r="CW8" s="10">
        <v>1</v>
      </c>
      <c r="CX8" s="37">
        <f t="shared" si="5"/>
        <v>0</v>
      </c>
      <c r="CY8" s="37"/>
    </row>
    <row r="9" spans="1:103">
      <c r="A9" s="11">
        <v>2019</v>
      </c>
      <c r="B9" s="12" t="s">
        <v>103</v>
      </c>
      <c r="C9" s="12" t="s">
        <v>91</v>
      </c>
      <c r="D9" s="12" t="s">
        <v>104</v>
      </c>
      <c r="E9" s="13">
        <v>1668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3">
        <v>3420</v>
      </c>
      <c r="O9" s="14">
        <v>0</v>
      </c>
      <c r="P9" s="14">
        <v>0</v>
      </c>
      <c r="Q9" s="14">
        <v>0</v>
      </c>
      <c r="R9" s="13">
        <v>55600</v>
      </c>
      <c r="S9" s="13">
        <v>57460</v>
      </c>
      <c r="T9" s="14">
        <v>0</v>
      </c>
      <c r="U9" s="14">
        <v>0</v>
      </c>
      <c r="V9" s="13">
        <v>6860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3">
        <v>90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3">
        <v>97365</v>
      </c>
      <c r="AW9" s="14">
        <v>0</v>
      </c>
      <c r="AX9" s="14">
        <v>0</v>
      </c>
      <c r="AY9" s="13">
        <v>5960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3">
        <v>250</v>
      </c>
      <c r="BF9" s="13">
        <v>3420</v>
      </c>
      <c r="BG9" s="13">
        <v>1386</v>
      </c>
      <c r="BH9" s="13">
        <v>500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46">
        <v>1320</v>
      </c>
      <c r="BO9" s="47">
        <v>0</v>
      </c>
      <c r="BP9" s="46">
        <v>5140</v>
      </c>
      <c r="BQ9" s="46">
        <v>4400</v>
      </c>
      <c r="BR9" s="46">
        <v>29080</v>
      </c>
      <c r="BS9" s="14">
        <v>0</v>
      </c>
      <c r="BT9" s="13">
        <v>1900</v>
      </c>
      <c r="BU9" s="13">
        <v>118025</v>
      </c>
      <c r="BV9" s="13">
        <v>547030</v>
      </c>
      <c r="BW9" s="14">
        <v>0</v>
      </c>
      <c r="BX9" s="14">
        <v>0</v>
      </c>
      <c r="BY9" s="14">
        <v>0</v>
      </c>
      <c r="BZ9" s="14">
        <v>0</v>
      </c>
      <c r="CA9" s="13">
        <v>32350</v>
      </c>
      <c r="CB9" s="13">
        <v>150</v>
      </c>
      <c r="CC9" s="13">
        <v>547030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3">
        <v>32350</v>
      </c>
      <c r="CK9" s="14">
        <v>0</v>
      </c>
      <c r="CL9" s="13">
        <v>150</v>
      </c>
      <c r="CM9" s="14">
        <v>0</v>
      </c>
      <c r="CN9" s="15">
        <v>0</v>
      </c>
      <c r="CO9" s="27">
        <f t="shared" si="0"/>
        <v>392176</v>
      </c>
      <c r="CP9" s="28">
        <f t="shared" si="1"/>
        <v>579380</v>
      </c>
      <c r="CQ9" s="28">
        <f t="shared" si="2"/>
        <v>971556</v>
      </c>
      <c r="CR9" s="28">
        <v>0</v>
      </c>
      <c r="CS9" s="28" t="s">
        <v>584</v>
      </c>
      <c r="CT9" s="28">
        <v>0</v>
      </c>
      <c r="CU9" s="30">
        <f t="shared" si="3"/>
        <v>40.365763785103482</v>
      </c>
      <c r="CV9" s="39">
        <f t="shared" si="4"/>
        <v>582.46762589928062</v>
      </c>
      <c r="CW9" s="10">
        <v>0</v>
      </c>
      <c r="CX9" s="37">
        <f t="shared" si="5"/>
        <v>0</v>
      </c>
      <c r="CY9" s="37"/>
    </row>
    <row r="10" spans="1:103">
      <c r="A10" s="11">
        <v>2019</v>
      </c>
      <c r="B10" s="12" t="s">
        <v>105</v>
      </c>
      <c r="C10" s="12" t="s">
        <v>91</v>
      </c>
      <c r="D10" s="12" t="s">
        <v>106</v>
      </c>
      <c r="E10" s="13">
        <v>7926</v>
      </c>
      <c r="F10" s="14">
        <v>0</v>
      </c>
      <c r="G10" s="14">
        <v>0</v>
      </c>
      <c r="H10" s="14">
        <v>0</v>
      </c>
      <c r="I10" s="14">
        <v>0</v>
      </c>
      <c r="J10" s="13">
        <v>76</v>
      </c>
      <c r="K10" s="14">
        <v>0</v>
      </c>
      <c r="L10" s="14">
        <v>0</v>
      </c>
      <c r="M10" s="14">
        <v>0</v>
      </c>
      <c r="N10" s="13">
        <v>172617</v>
      </c>
      <c r="O10" s="13">
        <v>259735</v>
      </c>
      <c r="P10" s="14">
        <v>0</v>
      </c>
      <c r="Q10" s="13">
        <v>35660</v>
      </c>
      <c r="R10" s="14">
        <v>0</v>
      </c>
      <c r="S10" s="13">
        <v>234814</v>
      </c>
      <c r="T10" s="13">
        <v>6</v>
      </c>
      <c r="U10" s="14">
        <v>0</v>
      </c>
      <c r="V10" s="13">
        <v>3009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3">
        <v>39</v>
      </c>
      <c r="AG10" s="14">
        <v>0</v>
      </c>
      <c r="AH10" s="14">
        <v>0</v>
      </c>
      <c r="AI10" s="13">
        <v>23748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3">
        <v>187127</v>
      </c>
      <c r="AW10" s="14">
        <v>0</v>
      </c>
      <c r="AX10" s="13">
        <v>654040</v>
      </c>
      <c r="AY10" s="13">
        <v>24191</v>
      </c>
      <c r="AZ10" s="14">
        <v>0</v>
      </c>
      <c r="BA10" s="13">
        <v>26</v>
      </c>
      <c r="BB10" s="13">
        <v>4</v>
      </c>
      <c r="BC10" s="14">
        <v>0</v>
      </c>
      <c r="BD10" s="13">
        <v>40</v>
      </c>
      <c r="BE10" s="13">
        <v>49</v>
      </c>
      <c r="BF10" s="13">
        <v>9842</v>
      </c>
      <c r="BG10" s="13">
        <v>2396</v>
      </c>
      <c r="BH10" s="13">
        <v>433</v>
      </c>
      <c r="BI10" s="13">
        <v>2360</v>
      </c>
      <c r="BJ10" s="14">
        <v>0</v>
      </c>
      <c r="BK10" s="13">
        <v>63</v>
      </c>
      <c r="BL10" s="13">
        <v>398</v>
      </c>
      <c r="BM10" s="14">
        <v>0</v>
      </c>
      <c r="BN10" s="46">
        <v>1854</v>
      </c>
      <c r="BO10" s="47">
        <v>0</v>
      </c>
      <c r="BP10" s="46">
        <v>6894</v>
      </c>
      <c r="BQ10" s="46">
        <v>24291</v>
      </c>
      <c r="BR10" s="46">
        <v>65945</v>
      </c>
      <c r="BS10" s="14">
        <v>0</v>
      </c>
      <c r="BT10" s="13">
        <v>22970</v>
      </c>
      <c r="BU10" s="13">
        <v>793353</v>
      </c>
      <c r="BV10" s="13">
        <v>770570</v>
      </c>
      <c r="BW10" s="13">
        <v>7900</v>
      </c>
      <c r="BX10" s="13">
        <v>229430</v>
      </c>
      <c r="BY10" s="14">
        <v>0</v>
      </c>
      <c r="BZ10" s="14">
        <v>0</v>
      </c>
      <c r="CA10" s="13">
        <v>62598</v>
      </c>
      <c r="CB10" s="13">
        <v>1140</v>
      </c>
      <c r="CC10" s="13">
        <v>770570</v>
      </c>
      <c r="CD10" s="14">
        <v>0</v>
      </c>
      <c r="CE10" s="14">
        <v>0</v>
      </c>
      <c r="CF10" s="14">
        <v>0</v>
      </c>
      <c r="CG10" s="13">
        <v>39178</v>
      </c>
      <c r="CH10" s="13">
        <v>188500</v>
      </c>
      <c r="CI10" s="14">
        <v>0</v>
      </c>
      <c r="CJ10" s="13">
        <v>62598</v>
      </c>
      <c r="CK10" s="14">
        <v>0</v>
      </c>
      <c r="CL10" s="13">
        <v>1140</v>
      </c>
      <c r="CM10" s="14">
        <v>0</v>
      </c>
      <c r="CN10" s="15">
        <v>0</v>
      </c>
      <c r="CO10" s="27">
        <f t="shared" si="0"/>
        <v>2573058</v>
      </c>
      <c r="CP10" s="28">
        <f t="shared" si="1"/>
        <v>1021668</v>
      </c>
      <c r="CQ10" s="28">
        <f t="shared" si="2"/>
        <v>3594726</v>
      </c>
      <c r="CR10" s="28">
        <v>0</v>
      </c>
      <c r="CS10" s="28" t="s">
        <v>584</v>
      </c>
      <c r="CT10" s="28">
        <v>0</v>
      </c>
      <c r="CU10" s="30">
        <f t="shared" si="3"/>
        <v>71.578696123153748</v>
      </c>
      <c r="CV10" s="39">
        <f t="shared" si="4"/>
        <v>453.53595760787283</v>
      </c>
      <c r="CW10" s="10">
        <v>1</v>
      </c>
      <c r="CX10" s="37">
        <f t="shared" si="5"/>
        <v>0</v>
      </c>
      <c r="CY10" s="37"/>
    </row>
    <row r="11" spans="1:103">
      <c r="A11" s="11">
        <v>2019</v>
      </c>
      <c r="B11" s="12" t="s">
        <v>107</v>
      </c>
      <c r="C11" s="12" t="s">
        <v>91</v>
      </c>
      <c r="D11" s="12" t="s">
        <v>108</v>
      </c>
      <c r="E11" s="13">
        <v>60872</v>
      </c>
      <c r="F11" s="14">
        <v>0</v>
      </c>
      <c r="G11" s="14">
        <v>0</v>
      </c>
      <c r="H11" s="14">
        <v>0</v>
      </c>
      <c r="I11" s="14">
        <v>0</v>
      </c>
      <c r="J11" s="13">
        <v>965</v>
      </c>
      <c r="K11" s="14">
        <v>0</v>
      </c>
      <c r="L11" s="14">
        <v>0</v>
      </c>
      <c r="M11" s="14">
        <v>0</v>
      </c>
      <c r="N11" s="13">
        <v>1670010</v>
      </c>
      <c r="O11" s="13">
        <v>2182114</v>
      </c>
      <c r="P11" s="13">
        <v>36525</v>
      </c>
      <c r="Q11" s="13">
        <v>300828</v>
      </c>
      <c r="R11" s="14">
        <v>0</v>
      </c>
      <c r="S11" s="13">
        <v>2598529</v>
      </c>
      <c r="T11" s="13">
        <v>561</v>
      </c>
      <c r="U11" s="14">
        <v>0</v>
      </c>
      <c r="V11" s="13">
        <v>19201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3">
        <v>531</v>
      </c>
      <c r="AG11" s="14">
        <v>0</v>
      </c>
      <c r="AH11" s="14">
        <v>0</v>
      </c>
      <c r="AI11" s="13">
        <v>369580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3">
        <v>562</v>
      </c>
      <c r="AR11" s="13">
        <v>965</v>
      </c>
      <c r="AS11" s="13">
        <v>1440</v>
      </c>
      <c r="AT11" s="14">
        <v>0</v>
      </c>
      <c r="AU11" s="13">
        <v>8</v>
      </c>
      <c r="AV11" s="13">
        <v>3074370</v>
      </c>
      <c r="AW11" s="14">
        <v>0</v>
      </c>
      <c r="AX11" s="13">
        <v>6284108</v>
      </c>
      <c r="AY11" s="13">
        <v>280606</v>
      </c>
      <c r="AZ11" s="14">
        <v>0</v>
      </c>
      <c r="BA11" s="13">
        <v>400</v>
      </c>
      <c r="BB11" s="13">
        <v>350</v>
      </c>
      <c r="BC11" s="13">
        <v>160</v>
      </c>
      <c r="BD11" s="13">
        <v>1187</v>
      </c>
      <c r="BE11" s="13">
        <v>1849</v>
      </c>
      <c r="BF11" s="13">
        <v>94968</v>
      </c>
      <c r="BG11" s="13">
        <v>19790</v>
      </c>
      <c r="BH11" s="13">
        <v>4260</v>
      </c>
      <c r="BI11" s="13">
        <v>40997</v>
      </c>
      <c r="BJ11" s="14">
        <v>0</v>
      </c>
      <c r="BK11" s="13">
        <v>1237</v>
      </c>
      <c r="BL11" s="13">
        <v>5522</v>
      </c>
      <c r="BM11" s="14">
        <v>0</v>
      </c>
      <c r="BN11" s="46">
        <v>20557</v>
      </c>
      <c r="BO11" s="47">
        <v>0</v>
      </c>
      <c r="BP11" s="46">
        <v>78001</v>
      </c>
      <c r="BQ11" s="46">
        <v>211906</v>
      </c>
      <c r="BR11" s="46">
        <v>1210043</v>
      </c>
      <c r="BS11" s="14">
        <v>0</v>
      </c>
      <c r="BT11" s="13">
        <v>261570</v>
      </c>
      <c r="BU11" s="13">
        <v>7693368</v>
      </c>
      <c r="BV11" s="13">
        <v>8365899</v>
      </c>
      <c r="BW11" s="13">
        <v>201840</v>
      </c>
      <c r="BX11" s="13">
        <v>1554773</v>
      </c>
      <c r="BY11" s="14">
        <v>0</v>
      </c>
      <c r="BZ11" s="13">
        <v>4400</v>
      </c>
      <c r="CA11" s="13">
        <v>679858</v>
      </c>
      <c r="CB11" s="13">
        <v>16400</v>
      </c>
      <c r="CC11" s="13">
        <v>8365899</v>
      </c>
      <c r="CD11" s="14">
        <v>0</v>
      </c>
      <c r="CE11" s="14">
        <v>0</v>
      </c>
      <c r="CF11" s="14">
        <v>0</v>
      </c>
      <c r="CG11" s="13">
        <v>1017619</v>
      </c>
      <c r="CH11" s="13">
        <v>502750</v>
      </c>
      <c r="CI11" s="14">
        <v>0</v>
      </c>
      <c r="CJ11" s="13">
        <v>679858</v>
      </c>
      <c r="CK11" s="14">
        <v>0</v>
      </c>
      <c r="CL11" s="13">
        <v>16400</v>
      </c>
      <c r="CM11" s="13">
        <v>6006040</v>
      </c>
      <c r="CN11" s="15">
        <v>0</v>
      </c>
      <c r="CO11" s="27">
        <f t="shared" si="0"/>
        <v>27683552</v>
      </c>
      <c r="CP11" s="28">
        <f t="shared" si="1"/>
        <v>9548507</v>
      </c>
      <c r="CQ11" s="28">
        <f t="shared" si="2"/>
        <v>37232059</v>
      </c>
      <c r="CR11" s="65">
        <v>855968</v>
      </c>
      <c r="CS11" s="65" t="s">
        <v>581</v>
      </c>
      <c r="CT11" s="28">
        <v>0</v>
      </c>
      <c r="CU11" s="30">
        <f t="shared" si="3"/>
        <v>74.930423673560199</v>
      </c>
      <c r="CV11" s="39">
        <f t="shared" si="4"/>
        <v>611.64507491128927</v>
      </c>
      <c r="CW11" s="10">
        <v>1</v>
      </c>
      <c r="CX11" s="37">
        <f t="shared" si="5"/>
        <v>14.061768957813117</v>
      </c>
      <c r="CY11" s="37"/>
    </row>
    <row r="12" spans="1:103">
      <c r="A12" s="11">
        <v>2019</v>
      </c>
      <c r="B12" s="12" t="s">
        <v>109</v>
      </c>
      <c r="C12" s="12" t="s">
        <v>91</v>
      </c>
      <c r="D12" s="12" t="s">
        <v>110</v>
      </c>
      <c r="E12" s="13">
        <v>8456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>
        <v>418597</v>
      </c>
      <c r="O12" s="13">
        <v>2166</v>
      </c>
      <c r="P12" s="13">
        <v>63705</v>
      </c>
      <c r="Q12" s="13">
        <v>1050</v>
      </c>
      <c r="R12" s="13">
        <v>569720</v>
      </c>
      <c r="S12" s="13">
        <v>322845</v>
      </c>
      <c r="T12" s="14">
        <v>0</v>
      </c>
      <c r="U12" s="14">
        <v>0</v>
      </c>
      <c r="V12" s="13">
        <v>11900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3">
        <v>486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3">
        <v>98970</v>
      </c>
      <c r="AU12" s="14">
        <v>0</v>
      </c>
      <c r="AV12" s="13">
        <v>633027</v>
      </c>
      <c r="AW12" s="14">
        <v>0</v>
      </c>
      <c r="AX12" s="13">
        <v>948776</v>
      </c>
      <c r="AY12" s="13">
        <v>37130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3">
        <v>420</v>
      </c>
      <c r="BF12" s="13">
        <v>16440</v>
      </c>
      <c r="BG12" s="13">
        <v>5104</v>
      </c>
      <c r="BH12" s="13">
        <v>1000</v>
      </c>
      <c r="BI12" s="13">
        <v>4720</v>
      </c>
      <c r="BJ12" s="14">
        <v>0</v>
      </c>
      <c r="BK12" s="14">
        <v>0</v>
      </c>
      <c r="BL12" s="14">
        <v>0</v>
      </c>
      <c r="BM12" s="13">
        <v>1520</v>
      </c>
      <c r="BN12" s="46">
        <v>1645</v>
      </c>
      <c r="BO12" s="47">
        <v>0</v>
      </c>
      <c r="BP12" s="46">
        <v>19190</v>
      </c>
      <c r="BQ12" s="46">
        <v>17070</v>
      </c>
      <c r="BR12" s="46">
        <v>157660</v>
      </c>
      <c r="BS12" s="13">
        <v>6500</v>
      </c>
      <c r="BT12" s="13">
        <v>39600</v>
      </c>
      <c r="BU12" s="13">
        <v>349144</v>
      </c>
      <c r="BV12" s="13">
        <v>543466</v>
      </c>
      <c r="BW12" s="14">
        <v>0</v>
      </c>
      <c r="BX12" s="13">
        <v>312016</v>
      </c>
      <c r="BY12" s="14">
        <v>0</v>
      </c>
      <c r="BZ12" s="14">
        <v>0</v>
      </c>
      <c r="CA12" s="13">
        <v>108000</v>
      </c>
      <c r="CB12" s="13">
        <v>1340</v>
      </c>
      <c r="CC12" s="13">
        <v>543466</v>
      </c>
      <c r="CD12" s="14">
        <v>0</v>
      </c>
      <c r="CE12" s="14">
        <v>0</v>
      </c>
      <c r="CF12" s="14">
        <v>0</v>
      </c>
      <c r="CG12" s="14">
        <v>0</v>
      </c>
      <c r="CH12" s="13">
        <v>312016</v>
      </c>
      <c r="CI12" s="13">
        <v>1420</v>
      </c>
      <c r="CJ12" s="13">
        <v>106580</v>
      </c>
      <c r="CK12" s="14">
        <v>0</v>
      </c>
      <c r="CL12" s="13">
        <v>1340</v>
      </c>
      <c r="CM12" s="14">
        <v>0</v>
      </c>
      <c r="CN12" s="15">
        <v>0</v>
      </c>
      <c r="CO12" s="27">
        <f t="shared" si="0"/>
        <v>3729805</v>
      </c>
      <c r="CP12" s="28">
        <f t="shared" si="1"/>
        <v>962062</v>
      </c>
      <c r="CQ12" s="28">
        <f t="shared" si="2"/>
        <v>4691867</v>
      </c>
      <c r="CR12" s="28">
        <v>0</v>
      </c>
      <c r="CS12" s="28" t="s">
        <v>584</v>
      </c>
      <c r="CT12" s="28">
        <v>0</v>
      </c>
      <c r="CU12" s="30">
        <f t="shared" si="3"/>
        <v>79.495113565665861</v>
      </c>
      <c r="CV12" s="39">
        <f t="shared" si="4"/>
        <v>554.85655156102177</v>
      </c>
      <c r="CW12" s="10">
        <v>1</v>
      </c>
      <c r="CX12" s="37">
        <f t="shared" si="5"/>
        <v>0</v>
      </c>
      <c r="CY12" s="37"/>
    </row>
    <row r="13" spans="1:103">
      <c r="A13" s="11">
        <v>2019</v>
      </c>
      <c r="B13" s="12" t="s">
        <v>111</v>
      </c>
      <c r="C13" s="12" t="s">
        <v>91</v>
      </c>
      <c r="D13" s="12" t="s">
        <v>112</v>
      </c>
      <c r="E13" s="13">
        <v>9395</v>
      </c>
      <c r="F13" s="14">
        <v>0</v>
      </c>
      <c r="G13" s="14">
        <v>0</v>
      </c>
      <c r="H13" s="14">
        <v>0</v>
      </c>
      <c r="I13" s="14">
        <v>0</v>
      </c>
      <c r="J13" s="13">
        <v>277</v>
      </c>
      <c r="K13" s="14">
        <v>0</v>
      </c>
      <c r="L13" s="14">
        <v>0</v>
      </c>
      <c r="M13" s="14">
        <v>0</v>
      </c>
      <c r="N13" s="13">
        <v>353962</v>
      </c>
      <c r="O13" s="13">
        <v>362423</v>
      </c>
      <c r="P13" s="13">
        <v>5</v>
      </c>
      <c r="Q13" s="13">
        <v>40459</v>
      </c>
      <c r="R13" s="14">
        <v>0</v>
      </c>
      <c r="S13" s="13">
        <v>324684</v>
      </c>
      <c r="T13" s="14">
        <v>0</v>
      </c>
      <c r="U13" s="14">
        <v>0</v>
      </c>
      <c r="V13" s="13">
        <v>1644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3">
        <v>12</v>
      </c>
      <c r="AG13" s="14">
        <v>0</v>
      </c>
      <c r="AH13" s="14">
        <v>0</v>
      </c>
      <c r="AI13" s="13">
        <v>5064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3">
        <v>32</v>
      </c>
      <c r="AS13" s="14">
        <v>0</v>
      </c>
      <c r="AT13" s="14">
        <v>0</v>
      </c>
      <c r="AU13" s="14">
        <v>0</v>
      </c>
      <c r="AV13" s="13">
        <v>296295</v>
      </c>
      <c r="AW13" s="14">
        <v>0</v>
      </c>
      <c r="AX13" s="13">
        <v>829075</v>
      </c>
      <c r="AY13" s="13">
        <v>38247</v>
      </c>
      <c r="AZ13" s="14">
        <v>0</v>
      </c>
      <c r="BA13" s="13">
        <v>20</v>
      </c>
      <c r="BB13" s="13">
        <v>6</v>
      </c>
      <c r="BC13" s="14">
        <v>0</v>
      </c>
      <c r="BD13" s="13">
        <v>30</v>
      </c>
      <c r="BE13" s="13">
        <v>21</v>
      </c>
      <c r="BF13" s="13">
        <v>13980</v>
      </c>
      <c r="BG13" s="13">
        <v>2909</v>
      </c>
      <c r="BH13" s="13">
        <v>123</v>
      </c>
      <c r="BI13" s="13">
        <v>1663</v>
      </c>
      <c r="BJ13" s="14">
        <v>0</v>
      </c>
      <c r="BK13" s="13">
        <v>39</v>
      </c>
      <c r="BL13" s="13">
        <v>648</v>
      </c>
      <c r="BM13" s="14">
        <v>0</v>
      </c>
      <c r="BN13" s="46">
        <v>2575</v>
      </c>
      <c r="BO13" s="47">
        <v>0</v>
      </c>
      <c r="BP13" s="46">
        <v>12545</v>
      </c>
      <c r="BQ13" s="46">
        <v>30187</v>
      </c>
      <c r="BR13" s="46">
        <v>63506</v>
      </c>
      <c r="BS13" s="14">
        <v>0</v>
      </c>
      <c r="BT13" s="13">
        <v>22376</v>
      </c>
      <c r="BU13" s="13">
        <v>595478</v>
      </c>
      <c r="BV13" s="13">
        <v>1299530</v>
      </c>
      <c r="BW13" s="14">
        <v>0</v>
      </c>
      <c r="BX13" s="13">
        <v>341040</v>
      </c>
      <c r="BY13" s="14">
        <v>0</v>
      </c>
      <c r="BZ13" s="14">
        <v>0</v>
      </c>
      <c r="CA13" s="13">
        <v>70779</v>
      </c>
      <c r="CB13" s="13">
        <v>3400</v>
      </c>
      <c r="CC13" s="13">
        <v>1299530</v>
      </c>
      <c r="CD13" s="14">
        <v>0</v>
      </c>
      <c r="CE13" s="14">
        <v>0</v>
      </c>
      <c r="CF13" s="14">
        <v>0</v>
      </c>
      <c r="CG13" s="13">
        <v>125672</v>
      </c>
      <c r="CH13" s="13">
        <v>212390</v>
      </c>
      <c r="CI13" s="14">
        <v>0</v>
      </c>
      <c r="CJ13" s="13">
        <v>70779</v>
      </c>
      <c r="CK13" s="13">
        <v>3400</v>
      </c>
      <c r="CL13" s="14">
        <v>0</v>
      </c>
      <c r="CM13" s="14">
        <v>0</v>
      </c>
      <c r="CN13" s="15">
        <v>0</v>
      </c>
      <c r="CO13" s="27">
        <f t="shared" si="0"/>
        <v>3123925</v>
      </c>
      <c r="CP13" s="28">
        <f t="shared" si="1"/>
        <v>1586099</v>
      </c>
      <c r="CQ13" s="28">
        <f t="shared" si="2"/>
        <v>4710024</v>
      </c>
      <c r="CR13" s="65">
        <v>14000</v>
      </c>
      <c r="CS13" s="65" t="s">
        <v>581</v>
      </c>
      <c r="CT13" s="28">
        <v>0</v>
      </c>
      <c r="CU13" s="30">
        <f t="shared" si="3"/>
        <v>66.424831880617035</v>
      </c>
      <c r="CV13" s="39">
        <f t="shared" si="4"/>
        <v>501.33304949441191</v>
      </c>
      <c r="CW13" s="10">
        <v>1</v>
      </c>
      <c r="CX13" s="37">
        <f t="shared" si="5"/>
        <v>1.4901543374135178</v>
      </c>
      <c r="CY13" s="37"/>
    </row>
    <row r="14" spans="1:103">
      <c r="A14" s="11">
        <v>2019</v>
      </c>
      <c r="B14" s="12" t="s">
        <v>113</v>
      </c>
      <c r="C14" s="12" t="s">
        <v>91</v>
      </c>
      <c r="D14" s="12" t="s">
        <v>114</v>
      </c>
      <c r="E14" s="13">
        <v>936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3">
        <v>43880</v>
      </c>
      <c r="S14" s="13">
        <v>37880</v>
      </c>
      <c r="T14" s="14">
        <v>0</v>
      </c>
      <c r="U14" s="14">
        <v>0</v>
      </c>
      <c r="V14" s="13">
        <v>2540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3">
        <v>37320</v>
      </c>
      <c r="AW14" s="14">
        <v>0</v>
      </c>
      <c r="AX14" s="13">
        <v>113852</v>
      </c>
      <c r="AY14" s="13">
        <v>1430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3">
        <v>185</v>
      </c>
      <c r="BF14" s="13">
        <v>1440</v>
      </c>
      <c r="BG14" s="13">
        <v>1017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46">
        <v>375</v>
      </c>
      <c r="BO14" s="47">
        <v>0</v>
      </c>
      <c r="BP14" s="46">
        <v>2000</v>
      </c>
      <c r="BQ14" s="46">
        <v>880</v>
      </c>
      <c r="BR14" s="46">
        <v>77280</v>
      </c>
      <c r="BS14" s="14">
        <v>0</v>
      </c>
      <c r="BT14" s="13">
        <v>8580</v>
      </c>
      <c r="BU14" s="13">
        <v>37416</v>
      </c>
      <c r="BV14" s="13">
        <v>77740</v>
      </c>
      <c r="BW14" s="14">
        <v>0</v>
      </c>
      <c r="BX14" s="13">
        <v>9297</v>
      </c>
      <c r="BY14" s="14">
        <v>0</v>
      </c>
      <c r="BZ14" s="14">
        <v>0</v>
      </c>
      <c r="CA14" s="13">
        <v>6980</v>
      </c>
      <c r="CB14" s="13">
        <v>690</v>
      </c>
      <c r="CC14" s="13">
        <v>77740</v>
      </c>
      <c r="CD14" s="14">
        <v>0</v>
      </c>
      <c r="CE14" s="14">
        <v>0</v>
      </c>
      <c r="CF14" s="14">
        <v>0</v>
      </c>
      <c r="CG14" s="14">
        <v>0</v>
      </c>
      <c r="CH14" s="13">
        <v>9297</v>
      </c>
      <c r="CI14" s="14">
        <v>0</v>
      </c>
      <c r="CJ14" s="13">
        <v>6980</v>
      </c>
      <c r="CK14" s="14">
        <v>0</v>
      </c>
      <c r="CL14" s="13">
        <v>690</v>
      </c>
      <c r="CM14" s="14">
        <v>0</v>
      </c>
      <c r="CN14" s="15">
        <v>0</v>
      </c>
      <c r="CO14" s="27">
        <f t="shared" si="0"/>
        <v>366075</v>
      </c>
      <c r="CP14" s="28">
        <f t="shared" si="1"/>
        <v>94017</v>
      </c>
      <c r="CQ14" s="28">
        <f t="shared" si="2"/>
        <v>460092</v>
      </c>
      <c r="CR14" s="28">
        <v>0</v>
      </c>
      <c r="CS14" s="28" t="s">
        <v>584</v>
      </c>
      <c r="CT14" s="28">
        <v>0</v>
      </c>
      <c r="CU14" s="30">
        <f t="shared" si="3"/>
        <v>79.565608617406951</v>
      </c>
      <c r="CV14" s="39">
        <f t="shared" si="4"/>
        <v>491.55128205128204</v>
      </c>
      <c r="CW14" s="10">
        <v>1</v>
      </c>
      <c r="CX14" s="37">
        <f t="shared" si="5"/>
        <v>0</v>
      </c>
      <c r="CY14" s="37"/>
    </row>
    <row r="15" spans="1:103">
      <c r="A15" s="11">
        <v>2019</v>
      </c>
      <c r="B15" s="12" t="s">
        <v>115</v>
      </c>
      <c r="C15" s="12" t="s">
        <v>91</v>
      </c>
      <c r="D15" s="12" t="s">
        <v>116</v>
      </c>
      <c r="E15" s="13">
        <v>285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3">
        <v>5284</v>
      </c>
      <c r="O15" s="14">
        <v>0</v>
      </c>
      <c r="P15" s="14">
        <v>0</v>
      </c>
      <c r="Q15" s="13">
        <v>637</v>
      </c>
      <c r="R15" s="13">
        <v>27644</v>
      </c>
      <c r="S15" s="13">
        <v>19019</v>
      </c>
      <c r="T15" s="14">
        <v>0</v>
      </c>
      <c r="U15" s="14">
        <v>0</v>
      </c>
      <c r="V15" s="13">
        <v>154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3">
        <v>1329</v>
      </c>
      <c r="AU15" s="14">
        <v>0</v>
      </c>
      <c r="AV15" s="13">
        <v>22909</v>
      </c>
      <c r="AW15" s="14">
        <v>0</v>
      </c>
      <c r="AX15" s="13">
        <v>35539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3">
        <v>9</v>
      </c>
      <c r="BF15" s="13">
        <v>439</v>
      </c>
      <c r="BG15" s="13">
        <v>1049</v>
      </c>
      <c r="BH15" s="13">
        <v>8</v>
      </c>
      <c r="BI15" s="13">
        <v>92</v>
      </c>
      <c r="BJ15" s="14">
        <v>0</v>
      </c>
      <c r="BK15" s="14">
        <v>0</v>
      </c>
      <c r="BL15" s="14">
        <v>0</v>
      </c>
      <c r="BM15" s="14">
        <v>0</v>
      </c>
      <c r="BN15" s="46">
        <v>81</v>
      </c>
      <c r="BO15" s="47">
        <v>0</v>
      </c>
      <c r="BP15" s="46">
        <v>436</v>
      </c>
      <c r="BQ15" s="46">
        <v>759</v>
      </c>
      <c r="BR15" s="46">
        <v>6769</v>
      </c>
      <c r="BS15" s="14">
        <v>0</v>
      </c>
      <c r="BT15" s="14">
        <v>0</v>
      </c>
      <c r="BU15" s="13">
        <v>14881</v>
      </c>
      <c r="BV15" s="13">
        <v>25391</v>
      </c>
      <c r="BW15" s="14">
        <v>0</v>
      </c>
      <c r="BX15" s="14">
        <v>0</v>
      </c>
      <c r="BY15" s="14">
        <v>0</v>
      </c>
      <c r="BZ15" s="14">
        <v>0</v>
      </c>
      <c r="CA15" s="13">
        <v>4434</v>
      </c>
      <c r="CB15" s="14">
        <v>0</v>
      </c>
      <c r="CC15" s="13">
        <v>25391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3">
        <v>127</v>
      </c>
      <c r="CJ15" s="13">
        <v>4307</v>
      </c>
      <c r="CK15" s="14">
        <v>0</v>
      </c>
      <c r="CL15" s="14">
        <v>0</v>
      </c>
      <c r="CM15" s="14">
        <v>0</v>
      </c>
      <c r="CN15" s="15">
        <v>0</v>
      </c>
      <c r="CO15" s="27">
        <f t="shared" si="0"/>
        <v>137165</v>
      </c>
      <c r="CP15" s="28">
        <f t="shared" si="1"/>
        <v>29698</v>
      </c>
      <c r="CQ15" s="28">
        <f t="shared" si="2"/>
        <v>166863</v>
      </c>
      <c r="CR15" s="28">
        <v>0</v>
      </c>
      <c r="CS15" s="28" t="s">
        <v>584</v>
      </c>
      <c r="CT15" s="28">
        <v>0</v>
      </c>
      <c r="CU15" s="30">
        <f t="shared" si="3"/>
        <v>82.202165848630315</v>
      </c>
      <c r="CV15" s="39">
        <f t="shared" si="4"/>
        <v>585.48421052631579</v>
      </c>
      <c r="CW15" s="10">
        <v>1</v>
      </c>
      <c r="CX15" s="37">
        <f t="shared" si="5"/>
        <v>0</v>
      </c>
      <c r="CY15" s="37"/>
    </row>
    <row r="16" spans="1:103">
      <c r="A16" s="11">
        <v>2019</v>
      </c>
      <c r="B16" s="12" t="s">
        <v>117</v>
      </c>
      <c r="C16" s="12" t="s">
        <v>91</v>
      </c>
      <c r="D16" s="12" t="s">
        <v>118</v>
      </c>
      <c r="E16" s="13">
        <v>1265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3">
        <v>123142</v>
      </c>
      <c r="S16" s="13">
        <v>56416</v>
      </c>
      <c r="T16" s="14">
        <v>0</v>
      </c>
      <c r="U16" s="14">
        <v>0</v>
      </c>
      <c r="V16" s="13">
        <v>4548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3">
        <v>36000</v>
      </c>
      <c r="AU16" s="14">
        <v>0</v>
      </c>
      <c r="AV16" s="13">
        <v>113116</v>
      </c>
      <c r="AW16" s="14">
        <v>0</v>
      </c>
      <c r="AX16" s="13">
        <v>136629</v>
      </c>
      <c r="AY16" s="13">
        <v>5410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3">
        <v>28</v>
      </c>
      <c r="BF16" s="13">
        <v>3924</v>
      </c>
      <c r="BG16" s="13">
        <v>1487</v>
      </c>
      <c r="BH16" s="13">
        <v>324</v>
      </c>
      <c r="BI16" s="13">
        <v>151</v>
      </c>
      <c r="BJ16" s="14">
        <v>0</v>
      </c>
      <c r="BK16" s="14">
        <v>0</v>
      </c>
      <c r="BL16" s="14">
        <v>0</v>
      </c>
      <c r="BM16" s="13">
        <v>55</v>
      </c>
      <c r="BN16" s="46">
        <v>33</v>
      </c>
      <c r="BO16" s="47">
        <v>0</v>
      </c>
      <c r="BP16" s="46">
        <v>3543</v>
      </c>
      <c r="BQ16" s="46">
        <v>4354</v>
      </c>
      <c r="BR16" s="46">
        <v>47781</v>
      </c>
      <c r="BS16" s="14">
        <v>0</v>
      </c>
      <c r="BT16" s="13">
        <v>5280</v>
      </c>
      <c r="BU16" s="13">
        <v>39620</v>
      </c>
      <c r="BV16" s="13">
        <v>137938</v>
      </c>
      <c r="BW16" s="14">
        <v>0</v>
      </c>
      <c r="BX16" s="13">
        <v>8606</v>
      </c>
      <c r="BY16" s="14">
        <v>0</v>
      </c>
      <c r="BZ16" s="14">
        <v>0</v>
      </c>
      <c r="CA16" s="13">
        <v>40461</v>
      </c>
      <c r="CB16" s="13">
        <v>120</v>
      </c>
      <c r="CC16" s="13">
        <v>137938</v>
      </c>
      <c r="CD16" s="14">
        <v>0</v>
      </c>
      <c r="CE16" s="14">
        <v>0</v>
      </c>
      <c r="CF16" s="14">
        <v>0</v>
      </c>
      <c r="CG16" s="14">
        <v>0</v>
      </c>
      <c r="CH16" s="13">
        <v>8606</v>
      </c>
      <c r="CI16" s="14">
        <v>0</v>
      </c>
      <c r="CJ16" s="13">
        <v>40461</v>
      </c>
      <c r="CK16" s="14">
        <v>0</v>
      </c>
      <c r="CL16" s="13">
        <v>120</v>
      </c>
      <c r="CM16" s="14">
        <v>0</v>
      </c>
      <c r="CN16" s="15">
        <v>0</v>
      </c>
      <c r="CO16" s="27">
        <f t="shared" si="0"/>
        <v>581841</v>
      </c>
      <c r="CP16" s="28">
        <f t="shared" si="1"/>
        <v>187005</v>
      </c>
      <c r="CQ16" s="28">
        <f t="shared" si="2"/>
        <v>768846</v>
      </c>
      <c r="CR16" s="28">
        <v>0</v>
      </c>
      <c r="CS16" s="28" t="s">
        <v>584</v>
      </c>
      <c r="CT16" s="28">
        <v>0</v>
      </c>
      <c r="CU16" s="30">
        <f t="shared" si="3"/>
        <v>75.677183727300402</v>
      </c>
      <c r="CV16" s="39">
        <f t="shared" si="4"/>
        <v>607.78339920948622</v>
      </c>
      <c r="CW16" s="10">
        <v>1</v>
      </c>
      <c r="CX16" s="37">
        <f t="shared" si="5"/>
        <v>0</v>
      </c>
      <c r="CY16" s="37"/>
    </row>
    <row r="17" spans="1:103">
      <c r="A17" s="11">
        <v>2019</v>
      </c>
      <c r="B17" s="12" t="s">
        <v>119</v>
      </c>
      <c r="C17" s="12" t="s">
        <v>91</v>
      </c>
      <c r="D17" s="12" t="s">
        <v>120</v>
      </c>
      <c r="E17" s="13">
        <v>5680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3">
        <v>56671</v>
      </c>
      <c r="O17" s="14">
        <v>0</v>
      </c>
      <c r="P17" s="14">
        <v>0</v>
      </c>
      <c r="Q17" s="14">
        <v>0</v>
      </c>
      <c r="R17" s="13">
        <v>413693</v>
      </c>
      <c r="S17" s="13">
        <v>338545</v>
      </c>
      <c r="T17" s="14">
        <v>0</v>
      </c>
      <c r="U17" s="14">
        <v>0</v>
      </c>
      <c r="V17" s="13">
        <v>5060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3">
        <v>418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3">
        <v>311570</v>
      </c>
      <c r="AU17" s="14">
        <v>0</v>
      </c>
      <c r="AV17" s="13">
        <v>491847</v>
      </c>
      <c r="AW17" s="14">
        <v>0</v>
      </c>
      <c r="AX17" s="13">
        <v>1074070</v>
      </c>
      <c r="AY17" s="13">
        <v>29090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3">
        <v>578</v>
      </c>
      <c r="BF17" s="13">
        <v>14895</v>
      </c>
      <c r="BG17" s="13">
        <v>2869</v>
      </c>
      <c r="BH17" s="13">
        <v>1500</v>
      </c>
      <c r="BI17" s="13">
        <v>5120</v>
      </c>
      <c r="BJ17" s="14">
        <v>0</v>
      </c>
      <c r="BK17" s="14">
        <v>0</v>
      </c>
      <c r="BL17" s="14">
        <v>0</v>
      </c>
      <c r="BM17" s="13">
        <v>920</v>
      </c>
      <c r="BN17" s="46">
        <v>3960</v>
      </c>
      <c r="BO17" s="47">
        <v>0</v>
      </c>
      <c r="BP17" s="46">
        <v>14367</v>
      </c>
      <c r="BQ17" s="46">
        <v>25052</v>
      </c>
      <c r="BR17" s="46">
        <v>381974</v>
      </c>
      <c r="BS17" s="14">
        <v>0</v>
      </c>
      <c r="BT17" s="13">
        <v>48510</v>
      </c>
      <c r="BU17" s="13">
        <v>571471</v>
      </c>
      <c r="BV17" s="13">
        <v>1430688</v>
      </c>
      <c r="BW17" s="14">
        <v>0</v>
      </c>
      <c r="BX17" s="13">
        <v>502270</v>
      </c>
      <c r="BY17" s="14">
        <v>0</v>
      </c>
      <c r="BZ17" s="14">
        <v>0</v>
      </c>
      <c r="CA17" s="13">
        <v>127558</v>
      </c>
      <c r="CB17" s="13">
        <v>2397440</v>
      </c>
      <c r="CC17" s="13">
        <v>1430688</v>
      </c>
      <c r="CD17" s="14">
        <v>0</v>
      </c>
      <c r="CE17" s="14">
        <v>0</v>
      </c>
      <c r="CF17" s="14">
        <v>0</v>
      </c>
      <c r="CG17" s="13">
        <v>35670</v>
      </c>
      <c r="CH17" s="13">
        <v>466600</v>
      </c>
      <c r="CI17" s="13">
        <v>20723</v>
      </c>
      <c r="CJ17" s="13">
        <v>106835</v>
      </c>
      <c r="CK17" s="14">
        <v>0</v>
      </c>
      <c r="CL17" s="14">
        <v>0</v>
      </c>
      <c r="CM17" s="13">
        <v>2397440</v>
      </c>
      <c r="CN17" s="15">
        <v>0</v>
      </c>
      <c r="CO17" s="27">
        <f t="shared" si="0"/>
        <v>3848573</v>
      </c>
      <c r="CP17" s="28">
        <f t="shared" si="1"/>
        <v>2004123</v>
      </c>
      <c r="CQ17" s="28">
        <f t="shared" si="2"/>
        <v>5852696</v>
      </c>
      <c r="CR17" s="28">
        <v>0</v>
      </c>
      <c r="CS17" s="28" t="s">
        <v>584</v>
      </c>
      <c r="CT17" s="28">
        <v>0</v>
      </c>
      <c r="CU17" s="30">
        <f t="shared" si="3"/>
        <v>65.757268103451821</v>
      </c>
      <c r="CV17" s="39">
        <f t="shared" si="4"/>
        <v>1030.4042253521127</v>
      </c>
      <c r="CW17" s="10">
        <v>1</v>
      </c>
      <c r="CX17" s="37">
        <f t="shared" si="5"/>
        <v>0</v>
      </c>
      <c r="CY17" s="37"/>
    </row>
    <row r="18" spans="1:103">
      <c r="A18" s="11">
        <v>2019</v>
      </c>
      <c r="B18" s="12" t="s">
        <v>121</v>
      </c>
      <c r="C18" s="12" t="s">
        <v>91</v>
      </c>
      <c r="D18" s="12" t="s">
        <v>122</v>
      </c>
      <c r="E18" s="13">
        <v>4874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3">
        <v>32037</v>
      </c>
      <c r="O18" s="13">
        <v>2580</v>
      </c>
      <c r="P18" s="13">
        <v>3500</v>
      </c>
      <c r="Q18" s="14">
        <v>0</v>
      </c>
      <c r="R18" s="13">
        <v>194649</v>
      </c>
      <c r="S18" s="13">
        <v>206300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3">
        <v>240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3">
        <v>9047</v>
      </c>
      <c r="AU18" s="14">
        <v>0</v>
      </c>
      <c r="AV18" s="13">
        <v>187963</v>
      </c>
      <c r="AW18" s="14">
        <v>0</v>
      </c>
      <c r="AX18" s="13">
        <v>255416</v>
      </c>
      <c r="AY18" s="13">
        <v>16945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3">
        <v>233</v>
      </c>
      <c r="BF18" s="13">
        <v>6159</v>
      </c>
      <c r="BG18" s="13">
        <v>3283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3">
        <v>390</v>
      </c>
      <c r="BN18" s="46">
        <v>926</v>
      </c>
      <c r="BO18" s="47">
        <v>0</v>
      </c>
      <c r="BP18" s="46">
        <v>5773</v>
      </c>
      <c r="BQ18" s="46">
        <v>10731</v>
      </c>
      <c r="BR18" s="46">
        <v>302066</v>
      </c>
      <c r="BS18" s="14">
        <v>0</v>
      </c>
      <c r="BT18" s="13">
        <v>16170</v>
      </c>
      <c r="BU18" s="13">
        <v>390531</v>
      </c>
      <c r="BV18" s="13">
        <v>1111597</v>
      </c>
      <c r="BW18" s="14">
        <v>0</v>
      </c>
      <c r="BX18" s="13">
        <v>10940</v>
      </c>
      <c r="BY18" s="14">
        <v>0</v>
      </c>
      <c r="BZ18" s="14">
        <v>0</v>
      </c>
      <c r="CA18" s="13">
        <v>57087</v>
      </c>
      <c r="CB18" s="13">
        <v>1120</v>
      </c>
      <c r="CC18" s="13">
        <v>1111597</v>
      </c>
      <c r="CD18" s="14">
        <v>0</v>
      </c>
      <c r="CE18" s="14">
        <v>0</v>
      </c>
      <c r="CF18" s="14">
        <v>0</v>
      </c>
      <c r="CG18" s="14">
        <v>0</v>
      </c>
      <c r="CH18" s="13">
        <v>10940</v>
      </c>
      <c r="CI18" s="13">
        <v>6302</v>
      </c>
      <c r="CJ18" s="13">
        <v>50785</v>
      </c>
      <c r="CK18" s="14">
        <v>0</v>
      </c>
      <c r="CL18" s="13">
        <v>1120</v>
      </c>
      <c r="CM18" s="14">
        <v>0</v>
      </c>
      <c r="CN18" s="15">
        <v>0</v>
      </c>
      <c r="CO18" s="27">
        <f t="shared" si="0"/>
        <v>1651241</v>
      </c>
      <c r="CP18" s="28">
        <f t="shared" si="1"/>
        <v>1173322</v>
      </c>
      <c r="CQ18" s="28">
        <f t="shared" si="2"/>
        <v>2824563</v>
      </c>
      <c r="CR18" s="28">
        <v>0</v>
      </c>
      <c r="CS18" s="28" t="s">
        <v>584</v>
      </c>
      <c r="CT18" s="28">
        <v>0</v>
      </c>
      <c r="CU18" s="30">
        <f t="shared" si="3"/>
        <v>58.46005205052959</v>
      </c>
      <c r="CV18" s="39">
        <f t="shared" si="4"/>
        <v>579.51641362330736</v>
      </c>
      <c r="CW18" s="10">
        <v>0</v>
      </c>
      <c r="CX18" s="37">
        <f t="shared" si="5"/>
        <v>0</v>
      </c>
      <c r="CY18" s="37"/>
    </row>
    <row r="19" spans="1:103">
      <c r="A19" s="11">
        <v>2019</v>
      </c>
      <c r="B19" s="12" t="s">
        <v>123</v>
      </c>
      <c r="C19" s="12" t="s">
        <v>91</v>
      </c>
      <c r="D19" s="12" t="s">
        <v>124</v>
      </c>
      <c r="E19" s="13">
        <v>562</v>
      </c>
      <c r="F19" s="14">
        <v>0</v>
      </c>
      <c r="G19" s="14">
        <v>0</v>
      </c>
      <c r="H19" s="14">
        <v>0</v>
      </c>
      <c r="I19" s="14">
        <v>0</v>
      </c>
      <c r="J19" s="13">
        <v>5</v>
      </c>
      <c r="K19" s="14">
        <v>0</v>
      </c>
      <c r="L19" s="14">
        <v>0</v>
      </c>
      <c r="M19" s="14">
        <v>0</v>
      </c>
      <c r="N19" s="13">
        <v>6716</v>
      </c>
      <c r="O19" s="13">
        <v>23077</v>
      </c>
      <c r="P19" s="14">
        <v>0</v>
      </c>
      <c r="Q19" s="13">
        <v>3847</v>
      </c>
      <c r="R19" s="14">
        <v>0</v>
      </c>
      <c r="S19" s="13">
        <v>26369</v>
      </c>
      <c r="T19" s="14">
        <v>0</v>
      </c>
      <c r="U19" s="14">
        <v>0</v>
      </c>
      <c r="V19" s="13">
        <v>100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3">
        <v>311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3">
        <v>12528</v>
      </c>
      <c r="AW19" s="14">
        <v>0</v>
      </c>
      <c r="AX19" s="13">
        <v>67680</v>
      </c>
      <c r="AY19" s="13">
        <v>2260</v>
      </c>
      <c r="AZ19" s="14">
        <v>0</v>
      </c>
      <c r="BA19" s="14">
        <v>0</v>
      </c>
      <c r="BB19" s="14">
        <v>0</v>
      </c>
      <c r="BC19" s="14">
        <v>0</v>
      </c>
      <c r="BD19" s="13">
        <v>1</v>
      </c>
      <c r="BE19" s="13">
        <v>6</v>
      </c>
      <c r="BF19" s="13">
        <v>480</v>
      </c>
      <c r="BG19" s="14">
        <v>0</v>
      </c>
      <c r="BH19" s="14">
        <v>0</v>
      </c>
      <c r="BI19" s="13">
        <v>45</v>
      </c>
      <c r="BJ19" s="14">
        <v>0</v>
      </c>
      <c r="BK19" s="13">
        <v>2</v>
      </c>
      <c r="BL19" s="13">
        <v>104</v>
      </c>
      <c r="BM19" s="14">
        <v>0</v>
      </c>
      <c r="BN19" s="46">
        <v>130</v>
      </c>
      <c r="BO19" s="47">
        <v>0</v>
      </c>
      <c r="BP19" s="46">
        <v>315</v>
      </c>
      <c r="BQ19" s="46">
        <v>925</v>
      </c>
      <c r="BR19" s="46">
        <v>2531</v>
      </c>
      <c r="BS19" s="14">
        <v>0</v>
      </c>
      <c r="BT19" s="13">
        <v>1033</v>
      </c>
      <c r="BU19" s="13">
        <v>10687</v>
      </c>
      <c r="BV19" s="13">
        <v>69190</v>
      </c>
      <c r="BW19" s="14">
        <v>0</v>
      </c>
      <c r="BX19" s="14">
        <v>0</v>
      </c>
      <c r="BY19" s="14">
        <v>0</v>
      </c>
      <c r="BZ19" s="14">
        <v>0</v>
      </c>
      <c r="CA19" s="13">
        <v>1940</v>
      </c>
      <c r="CB19" s="14">
        <v>0</v>
      </c>
      <c r="CC19" s="13">
        <v>69190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3">
        <v>1940</v>
      </c>
      <c r="CK19" s="14">
        <v>0</v>
      </c>
      <c r="CL19" s="14">
        <v>0</v>
      </c>
      <c r="CM19" s="14">
        <v>0</v>
      </c>
      <c r="CN19" s="15">
        <v>0</v>
      </c>
      <c r="CO19" s="27">
        <f t="shared" si="0"/>
        <v>159152</v>
      </c>
      <c r="CP19" s="28">
        <f t="shared" si="1"/>
        <v>71130</v>
      </c>
      <c r="CQ19" s="28">
        <f t="shared" si="2"/>
        <v>230282</v>
      </c>
      <c r="CR19" s="28">
        <v>0</v>
      </c>
      <c r="CS19" s="28" t="s">
        <v>584</v>
      </c>
      <c r="CT19" s="28">
        <v>0</v>
      </c>
      <c r="CU19" s="30">
        <f t="shared" si="3"/>
        <v>69.111784681390645</v>
      </c>
      <c r="CV19" s="39">
        <f t="shared" si="4"/>
        <v>409.75444839857653</v>
      </c>
      <c r="CW19" s="10">
        <v>1</v>
      </c>
      <c r="CX19" s="37">
        <f t="shared" si="5"/>
        <v>0</v>
      </c>
      <c r="CY19" s="37"/>
    </row>
    <row r="20" spans="1:103">
      <c r="A20" s="11">
        <v>2019</v>
      </c>
      <c r="B20" s="12" t="s">
        <v>125</v>
      </c>
      <c r="C20" s="12" t="s">
        <v>91</v>
      </c>
      <c r="D20" s="12" t="s">
        <v>126</v>
      </c>
      <c r="E20" s="13">
        <v>1493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3">
        <v>22548</v>
      </c>
      <c r="O20" s="14">
        <v>0</v>
      </c>
      <c r="P20" s="13">
        <v>46800</v>
      </c>
      <c r="Q20" s="13">
        <v>2874</v>
      </c>
      <c r="R20" s="13">
        <v>114728</v>
      </c>
      <c r="S20" s="13">
        <v>62529</v>
      </c>
      <c r="T20" s="14">
        <v>0</v>
      </c>
      <c r="U20" s="14">
        <v>0</v>
      </c>
      <c r="V20" s="13">
        <v>691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3">
        <v>40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3">
        <v>5979</v>
      </c>
      <c r="AU20" s="14">
        <v>0</v>
      </c>
      <c r="AV20" s="13">
        <v>178749</v>
      </c>
      <c r="AW20" s="14">
        <v>0</v>
      </c>
      <c r="AX20" s="13">
        <v>176010</v>
      </c>
      <c r="AY20" s="13">
        <v>3970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3">
        <v>38</v>
      </c>
      <c r="BF20" s="13">
        <v>1977</v>
      </c>
      <c r="BG20" s="13">
        <v>1325</v>
      </c>
      <c r="BH20" s="13">
        <v>45</v>
      </c>
      <c r="BI20" s="13">
        <v>416</v>
      </c>
      <c r="BJ20" s="14">
        <v>0</v>
      </c>
      <c r="BK20" s="14">
        <v>0</v>
      </c>
      <c r="BL20" s="14">
        <v>0</v>
      </c>
      <c r="BM20" s="14">
        <v>0</v>
      </c>
      <c r="BN20" s="46">
        <v>365</v>
      </c>
      <c r="BO20" s="47">
        <v>0</v>
      </c>
      <c r="BP20" s="46">
        <v>1956</v>
      </c>
      <c r="BQ20" s="46">
        <v>3424</v>
      </c>
      <c r="BR20" s="46">
        <v>32889</v>
      </c>
      <c r="BS20" s="14">
        <v>0</v>
      </c>
      <c r="BT20" s="14">
        <v>0</v>
      </c>
      <c r="BU20" s="13">
        <v>82482</v>
      </c>
      <c r="BV20" s="13">
        <v>116536</v>
      </c>
      <c r="BW20" s="14">
        <v>0</v>
      </c>
      <c r="BX20" s="13">
        <v>17494</v>
      </c>
      <c r="BY20" s="14">
        <v>0</v>
      </c>
      <c r="BZ20" s="14">
        <v>0</v>
      </c>
      <c r="CA20" s="13">
        <v>21429</v>
      </c>
      <c r="CB20" s="13">
        <v>220</v>
      </c>
      <c r="CC20" s="13">
        <v>116536</v>
      </c>
      <c r="CD20" s="14">
        <v>0</v>
      </c>
      <c r="CE20" s="14">
        <v>0</v>
      </c>
      <c r="CF20" s="14">
        <v>0</v>
      </c>
      <c r="CG20" s="14">
        <v>0</v>
      </c>
      <c r="CH20" s="13">
        <v>17494</v>
      </c>
      <c r="CI20" s="13">
        <v>570</v>
      </c>
      <c r="CJ20" s="13">
        <v>20859</v>
      </c>
      <c r="CK20" s="14">
        <v>0</v>
      </c>
      <c r="CL20" s="13">
        <v>220</v>
      </c>
      <c r="CM20" s="14">
        <v>0</v>
      </c>
      <c r="CN20" s="15">
        <v>0</v>
      </c>
      <c r="CO20" s="27">
        <f t="shared" si="0"/>
        <v>740405</v>
      </c>
      <c r="CP20" s="28">
        <f t="shared" si="1"/>
        <v>154889</v>
      </c>
      <c r="CQ20" s="28">
        <f t="shared" si="2"/>
        <v>895294</v>
      </c>
      <c r="CR20" s="28">
        <v>0</v>
      </c>
      <c r="CS20" s="28" t="s">
        <v>584</v>
      </c>
      <c r="CT20" s="28">
        <v>0</v>
      </c>
      <c r="CU20" s="30">
        <f t="shared" si="3"/>
        <v>82.699649500610974</v>
      </c>
      <c r="CV20" s="39">
        <f t="shared" si="4"/>
        <v>599.66108506363025</v>
      </c>
      <c r="CW20" s="10">
        <v>1</v>
      </c>
      <c r="CX20" s="37">
        <f t="shared" si="5"/>
        <v>0</v>
      </c>
      <c r="CY20" s="37"/>
    </row>
    <row r="21" spans="1:103">
      <c r="A21" s="11">
        <v>2019</v>
      </c>
      <c r="B21" s="12" t="s">
        <v>127</v>
      </c>
      <c r="C21" s="12" t="s">
        <v>91</v>
      </c>
      <c r="D21" s="12" t="s">
        <v>128</v>
      </c>
      <c r="E21" s="13">
        <v>1994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3">
        <v>54628</v>
      </c>
      <c r="O21" s="14">
        <v>0</v>
      </c>
      <c r="P21" s="14">
        <v>0</v>
      </c>
      <c r="Q21" s="13">
        <v>3514</v>
      </c>
      <c r="R21" s="13">
        <v>108438</v>
      </c>
      <c r="S21" s="13">
        <v>82470</v>
      </c>
      <c r="T21" s="14">
        <v>0</v>
      </c>
      <c r="U21" s="14">
        <v>0</v>
      </c>
      <c r="V21" s="13">
        <v>844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3">
        <v>7309</v>
      </c>
      <c r="AU21" s="14">
        <v>0</v>
      </c>
      <c r="AV21" s="13">
        <v>77394</v>
      </c>
      <c r="AW21" s="14">
        <v>0</v>
      </c>
      <c r="AX21" s="13">
        <v>172654</v>
      </c>
      <c r="AY21" s="13">
        <v>5970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3">
        <v>46</v>
      </c>
      <c r="BF21" s="13">
        <v>2420</v>
      </c>
      <c r="BG21" s="13">
        <v>1359</v>
      </c>
      <c r="BH21" s="13">
        <v>55</v>
      </c>
      <c r="BI21" s="13">
        <v>508</v>
      </c>
      <c r="BJ21" s="14">
        <v>0</v>
      </c>
      <c r="BK21" s="14">
        <v>0</v>
      </c>
      <c r="BL21" s="14">
        <v>0</v>
      </c>
      <c r="BM21" s="14">
        <v>0</v>
      </c>
      <c r="BN21" s="46">
        <v>447</v>
      </c>
      <c r="BO21" s="47">
        <v>0</v>
      </c>
      <c r="BP21" s="46">
        <v>2392</v>
      </c>
      <c r="BQ21" s="46">
        <v>4191</v>
      </c>
      <c r="BR21" s="46">
        <v>40675</v>
      </c>
      <c r="BS21" s="14">
        <v>0</v>
      </c>
      <c r="BT21" s="14">
        <v>0</v>
      </c>
      <c r="BU21" s="13">
        <v>81213</v>
      </c>
      <c r="BV21" s="13">
        <v>194917</v>
      </c>
      <c r="BW21" s="14">
        <v>0</v>
      </c>
      <c r="BX21" s="13">
        <v>13549</v>
      </c>
      <c r="BY21" s="14">
        <v>0</v>
      </c>
      <c r="BZ21" s="14">
        <v>0</v>
      </c>
      <c r="CA21" s="13">
        <v>24393</v>
      </c>
      <c r="CB21" s="13">
        <v>350</v>
      </c>
      <c r="CC21" s="13">
        <v>194917</v>
      </c>
      <c r="CD21" s="14">
        <v>0</v>
      </c>
      <c r="CE21" s="14">
        <v>0</v>
      </c>
      <c r="CF21" s="14">
        <v>0</v>
      </c>
      <c r="CG21" s="14">
        <v>0</v>
      </c>
      <c r="CH21" s="13">
        <v>13549</v>
      </c>
      <c r="CI21" s="13">
        <v>696</v>
      </c>
      <c r="CJ21" s="13">
        <v>23697</v>
      </c>
      <c r="CK21" s="14">
        <v>0</v>
      </c>
      <c r="CL21" s="13">
        <v>350</v>
      </c>
      <c r="CM21" s="14">
        <v>0</v>
      </c>
      <c r="CN21" s="15">
        <v>0</v>
      </c>
      <c r="CO21" s="27">
        <f t="shared" si="0"/>
        <v>647223</v>
      </c>
      <c r="CP21" s="28">
        <f t="shared" si="1"/>
        <v>232163</v>
      </c>
      <c r="CQ21" s="28">
        <f t="shared" si="2"/>
        <v>879386</v>
      </c>
      <c r="CR21" s="28">
        <v>0</v>
      </c>
      <c r="CS21" s="28" t="s">
        <v>584</v>
      </c>
      <c r="CT21" s="28">
        <v>0</v>
      </c>
      <c r="CU21" s="30">
        <f t="shared" si="3"/>
        <v>73.599420504761284</v>
      </c>
      <c r="CV21" s="39">
        <f t="shared" si="4"/>
        <v>441.01604814443328</v>
      </c>
      <c r="CW21" s="10">
        <v>1</v>
      </c>
      <c r="CX21" s="37">
        <f t="shared" si="5"/>
        <v>0</v>
      </c>
      <c r="CY21" s="37"/>
    </row>
    <row r="22" spans="1:103">
      <c r="A22" s="11">
        <v>2019</v>
      </c>
      <c r="B22" s="12" t="s">
        <v>129</v>
      </c>
      <c r="C22" s="12" t="s">
        <v>91</v>
      </c>
      <c r="D22" s="12" t="s">
        <v>130</v>
      </c>
      <c r="E22" s="13">
        <v>1334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3">
        <v>76916</v>
      </c>
      <c r="S22" s="13">
        <v>62617</v>
      </c>
      <c r="T22" s="14">
        <v>0</v>
      </c>
      <c r="U22" s="14">
        <v>0</v>
      </c>
      <c r="V22" s="13">
        <v>1170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3">
        <v>240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3">
        <v>28565</v>
      </c>
      <c r="AU22" s="14">
        <v>0</v>
      </c>
      <c r="AV22" s="13">
        <v>119126</v>
      </c>
      <c r="AW22" s="14">
        <v>0</v>
      </c>
      <c r="AX22" s="13">
        <v>146054</v>
      </c>
      <c r="AY22" s="13">
        <v>3720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3">
        <v>67</v>
      </c>
      <c r="BF22" s="13">
        <v>3110</v>
      </c>
      <c r="BG22" s="13">
        <v>1283</v>
      </c>
      <c r="BH22" s="13">
        <v>150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46">
        <v>660</v>
      </c>
      <c r="BO22" s="47">
        <v>0</v>
      </c>
      <c r="BP22" s="46">
        <v>4920</v>
      </c>
      <c r="BQ22" s="46">
        <v>6235</v>
      </c>
      <c r="BR22" s="46">
        <v>32737</v>
      </c>
      <c r="BS22" s="14">
        <v>0</v>
      </c>
      <c r="BT22" s="13">
        <v>16155</v>
      </c>
      <c r="BU22" s="13">
        <v>80155</v>
      </c>
      <c r="BV22" s="13">
        <v>105128</v>
      </c>
      <c r="BW22" s="14">
        <v>0</v>
      </c>
      <c r="BX22" s="13">
        <v>18357</v>
      </c>
      <c r="BY22" s="14">
        <v>0</v>
      </c>
      <c r="BZ22" s="14">
        <v>0</v>
      </c>
      <c r="CA22" s="13">
        <v>40913</v>
      </c>
      <c r="CB22" s="14">
        <v>0</v>
      </c>
      <c r="CC22" s="13">
        <v>105128</v>
      </c>
      <c r="CD22" s="14">
        <v>0</v>
      </c>
      <c r="CE22" s="14">
        <v>0</v>
      </c>
      <c r="CF22" s="14">
        <v>0</v>
      </c>
      <c r="CG22" s="14">
        <v>0</v>
      </c>
      <c r="CH22" s="13">
        <v>18357</v>
      </c>
      <c r="CI22" s="13">
        <v>2334</v>
      </c>
      <c r="CJ22" s="13">
        <v>38579</v>
      </c>
      <c r="CK22" s="14">
        <v>0</v>
      </c>
      <c r="CL22" s="14">
        <v>0</v>
      </c>
      <c r="CM22" s="14">
        <v>0</v>
      </c>
      <c r="CN22" s="15">
        <v>0</v>
      </c>
      <c r="CO22" s="27">
        <f t="shared" si="0"/>
        <v>586214</v>
      </c>
      <c r="CP22" s="28">
        <f t="shared" si="1"/>
        <v>162064</v>
      </c>
      <c r="CQ22" s="28">
        <f t="shared" si="2"/>
        <v>748278</v>
      </c>
      <c r="CR22" s="28">
        <v>0</v>
      </c>
      <c r="CS22" s="28" t="s">
        <v>584</v>
      </c>
      <c r="CT22" s="28">
        <v>0</v>
      </c>
      <c r="CU22" s="30">
        <f t="shared" si="3"/>
        <v>78.341739300099704</v>
      </c>
      <c r="CV22" s="39">
        <f t="shared" si="4"/>
        <v>560.92803598200896</v>
      </c>
      <c r="CW22" s="10">
        <v>1</v>
      </c>
      <c r="CX22" s="37">
        <f t="shared" si="5"/>
        <v>0</v>
      </c>
      <c r="CY22" s="37"/>
    </row>
    <row r="23" spans="1:103">
      <c r="A23" s="11">
        <v>2019</v>
      </c>
      <c r="B23" s="12" t="s">
        <v>131</v>
      </c>
      <c r="C23" s="12" t="s">
        <v>91</v>
      </c>
      <c r="D23" s="12" t="s">
        <v>132</v>
      </c>
      <c r="E23" s="13">
        <v>1031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3">
        <v>6181</v>
      </c>
      <c r="O23" s="14">
        <v>0</v>
      </c>
      <c r="P23" s="14">
        <v>0</v>
      </c>
      <c r="Q23" s="14">
        <v>0</v>
      </c>
      <c r="R23" s="13">
        <v>87361</v>
      </c>
      <c r="S23" s="13">
        <v>40771</v>
      </c>
      <c r="T23" s="14">
        <v>0</v>
      </c>
      <c r="U23" s="14">
        <v>0</v>
      </c>
      <c r="V23" s="13">
        <v>1562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3">
        <v>36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3">
        <v>5803</v>
      </c>
      <c r="AU23" s="14">
        <v>0</v>
      </c>
      <c r="AV23" s="13">
        <v>66772</v>
      </c>
      <c r="AW23" s="14">
        <v>0</v>
      </c>
      <c r="AX23" s="13">
        <v>117124</v>
      </c>
      <c r="AY23" s="13">
        <v>3980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3">
        <v>1102</v>
      </c>
      <c r="BG23" s="13">
        <v>1173</v>
      </c>
      <c r="BH23" s="14">
        <v>0</v>
      </c>
      <c r="BI23" s="13">
        <v>1267</v>
      </c>
      <c r="BJ23" s="14">
        <v>0</v>
      </c>
      <c r="BK23" s="14">
        <v>0</v>
      </c>
      <c r="BL23" s="14">
        <v>0</v>
      </c>
      <c r="BM23" s="14">
        <v>0</v>
      </c>
      <c r="BN23" s="46">
        <v>306</v>
      </c>
      <c r="BO23" s="47">
        <v>0</v>
      </c>
      <c r="BP23" s="46">
        <v>2153</v>
      </c>
      <c r="BQ23" s="46">
        <v>2733</v>
      </c>
      <c r="BR23" s="46">
        <v>12728</v>
      </c>
      <c r="BS23" s="14">
        <v>0</v>
      </c>
      <c r="BT23" s="13">
        <v>4918</v>
      </c>
      <c r="BU23" s="13">
        <v>45696</v>
      </c>
      <c r="BV23" s="13">
        <v>151710</v>
      </c>
      <c r="BW23" s="14">
        <v>0</v>
      </c>
      <c r="BX23" s="14">
        <v>0</v>
      </c>
      <c r="BY23" s="14">
        <v>0</v>
      </c>
      <c r="BZ23" s="14">
        <v>0</v>
      </c>
      <c r="CA23" s="13">
        <v>8539</v>
      </c>
      <c r="CB23" s="13">
        <v>520</v>
      </c>
      <c r="CC23" s="13">
        <v>151710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3">
        <v>1368</v>
      </c>
      <c r="CJ23" s="13">
        <v>7171</v>
      </c>
      <c r="CK23" s="14">
        <v>0</v>
      </c>
      <c r="CL23" s="13">
        <v>520</v>
      </c>
      <c r="CM23" s="14">
        <v>0</v>
      </c>
      <c r="CN23" s="15">
        <v>0</v>
      </c>
      <c r="CO23" s="27">
        <f t="shared" si="0"/>
        <v>403034</v>
      </c>
      <c r="CP23" s="28">
        <f t="shared" si="1"/>
        <v>158881</v>
      </c>
      <c r="CQ23" s="28">
        <f t="shared" si="2"/>
        <v>561915</v>
      </c>
      <c r="CR23" s="28">
        <v>0</v>
      </c>
      <c r="CS23" s="28" t="s">
        <v>584</v>
      </c>
      <c r="CT23" s="28">
        <v>0</v>
      </c>
      <c r="CU23" s="30">
        <f t="shared" si="3"/>
        <v>71.725082975183071</v>
      </c>
      <c r="CV23" s="39">
        <f t="shared" si="4"/>
        <v>545.0193986420951</v>
      </c>
      <c r="CW23" s="10">
        <v>1</v>
      </c>
      <c r="CX23" s="37">
        <f t="shared" si="5"/>
        <v>0</v>
      </c>
      <c r="CY23" s="37"/>
    </row>
    <row r="24" spans="1:103">
      <c r="A24" s="11">
        <v>2019</v>
      </c>
      <c r="B24" s="12" t="s">
        <v>133</v>
      </c>
      <c r="C24" s="12" t="s">
        <v>91</v>
      </c>
      <c r="D24" s="12" t="s">
        <v>134</v>
      </c>
      <c r="E24" s="13">
        <v>2077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3">
        <v>32465</v>
      </c>
      <c r="O24" s="14">
        <v>0</v>
      </c>
      <c r="P24" s="13">
        <v>158160</v>
      </c>
      <c r="Q24" s="14">
        <v>0</v>
      </c>
      <c r="R24" s="13">
        <v>165775</v>
      </c>
      <c r="S24" s="13">
        <v>51573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3">
        <v>100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3">
        <v>4516</v>
      </c>
      <c r="AU24" s="14">
        <v>0</v>
      </c>
      <c r="AV24" s="13">
        <v>131618</v>
      </c>
      <c r="AW24" s="14">
        <v>0</v>
      </c>
      <c r="AX24" s="13">
        <v>130744</v>
      </c>
      <c r="AY24" s="13">
        <v>4380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3">
        <v>78</v>
      </c>
      <c r="BF24" s="13">
        <v>2484</v>
      </c>
      <c r="BG24" s="13">
        <v>1392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3">
        <v>261</v>
      </c>
      <c r="BN24" s="46">
        <v>617</v>
      </c>
      <c r="BO24" s="47">
        <v>0</v>
      </c>
      <c r="BP24" s="46">
        <v>1981</v>
      </c>
      <c r="BQ24" s="46">
        <v>4775</v>
      </c>
      <c r="BR24" s="46">
        <v>108336</v>
      </c>
      <c r="BS24" s="14">
        <v>0</v>
      </c>
      <c r="BT24" s="14">
        <v>0</v>
      </c>
      <c r="BU24" s="13">
        <v>118047</v>
      </c>
      <c r="BV24" s="13">
        <v>143724</v>
      </c>
      <c r="BW24" s="14">
        <v>0</v>
      </c>
      <c r="BX24" s="13">
        <v>1580</v>
      </c>
      <c r="BY24" s="14">
        <v>0</v>
      </c>
      <c r="BZ24" s="14">
        <v>0</v>
      </c>
      <c r="CA24" s="13">
        <v>30611</v>
      </c>
      <c r="CB24" s="14">
        <v>0</v>
      </c>
      <c r="CC24" s="13">
        <v>143724</v>
      </c>
      <c r="CD24" s="14">
        <v>0</v>
      </c>
      <c r="CE24" s="14">
        <v>0</v>
      </c>
      <c r="CF24" s="14">
        <v>0</v>
      </c>
      <c r="CG24" s="14">
        <v>0</v>
      </c>
      <c r="CH24" s="13">
        <v>1580</v>
      </c>
      <c r="CI24" s="13">
        <v>4504</v>
      </c>
      <c r="CJ24" s="13">
        <v>26107</v>
      </c>
      <c r="CK24" s="14">
        <v>0</v>
      </c>
      <c r="CL24" s="14">
        <v>0</v>
      </c>
      <c r="CM24" s="14">
        <v>0</v>
      </c>
      <c r="CN24" s="15">
        <v>0</v>
      </c>
      <c r="CO24" s="27">
        <f t="shared" si="0"/>
        <v>921806</v>
      </c>
      <c r="CP24" s="28">
        <f t="shared" si="1"/>
        <v>171411</v>
      </c>
      <c r="CQ24" s="28">
        <f t="shared" si="2"/>
        <v>1093217</v>
      </c>
      <c r="CR24" s="28">
        <v>0</v>
      </c>
      <c r="CS24" s="28" t="s">
        <v>584</v>
      </c>
      <c r="CT24" s="28">
        <v>0</v>
      </c>
      <c r="CU24" s="30">
        <f t="shared" si="3"/>
        <v>84.320496296709621</v>
      </c>
      <c r="CV24" s="39">
        <f t="shared" si="4"/>
        <v>526.34424650938854</v>
      </c>
      <c r="CW24" s="10">
        <v>1</v>
      </c>
      <c r="CX24" s="37">
        <f t="shared" si="5"/>
        <v>0</v>
      </c>
      <c r="CY24" s="37"/>
    </row>
    <row r="25" spans="1:103">
      <c r="A25" s="11">
        <v>2019</v>
      </c>
      <c r="B25" s="12" t="s">
        <v>135</v>
      </c>
      <c r="C25" s="12" t="s">
        <v>91</v>
      </c>
      <c r="D25" s="12" t="s">
        <v>136</v>
      </c>
      <c r="E25" s="13">
        <v>3817</v>
      </c>
      <c r="F25" s="14">
        <v>0</v>
      </c>
      <c r="G25" s="14">
        <v>0</v>
      </c>
      <c r="H25" s="14">
        <v>0</v>
      </c>
      <c r="I25" s="14">
        <v>0</v>
      </c>
      <c r="J25" s="13">
        <v>11</v>
      </c>
      <c r="K25" s="14">
        <v>0</v>
      </c>
      <c r="L25" s="14">
        <v>0</v>
      </c>
      <c r="M25" s="14">
        <v>0</v>
      </c>
      <c r="N25" s="13">
        <v>56452</v>
      </c>
      <c r="O25" s="13">
        <v>145246</v>
      </c>
      <c r="P25" s="14">
        <v>0</v>
      </c>
      <c r="Q25" s="13">
        <v>22004</v>
      </c>
      <c r="R25" s="14">
        <v>0</v>
      </c>
      <c r="S25" s="13">
        <v>124303</v>
      </c>
      <c r="T25" s="13">
        <v>1</v>
      </c>
      <c r="U25" s="14">
        <v>0</v>
      </c>
      <c r="V25" s="13">
        <v>620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3">
        <v>1</v>
      </c>
      <c r="AG25" s="14">
        <v>0</v>
      </c>
      <c r="AH25" s="14">
        <v>0</v>
      </c>
      <c r="AI25" s="13">
        <v>1267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3">
        <v>141699</v>
      </c>
      <c r="AW25" s="14">
        <v>0</v>
      </c>
      <c r="AX25" s="13">
        <v>296210</v>
      </c>
      <c r="AY25" s="13">
        <v>19920</v>
      </c>
      <c r="AZ25" s="14">
        <v>0</v>
      </c>
      <c r="BA25" s="13">
        <v>0</v>
      </c>
      <c r="BB25" s="14">
        <v>0</v>
      </c>
      <c r="BC25" s="14">
        <v>0</v>
      </c>
      <c r="BD25" s="14">
        <v>0</v>
      </c>
      <c r="BE25" s="13">
        <v>6</v>
      </c>
      <c r="BF25" s="13">
        <v>4035</v>
      </c>
      <c r="BG25" s="13">
        <v>3319</v>
      </c>
      <c r="BH25" s="14">
        <v>0</v>
      </c>
      <c r="BI25" s="13">
        <v>130</v>
      </c>
      <c r="BJ25" s="14">
        <v>0</v>
      </c>
      <c r="BK25" s="14">
        <v>0</v>
      </c>
      <c r="BL25" s="13">
        <v>236</v>
      </c>
      <c r="BM25" s="14">
        <v>0</v>
      </c>
      <c r="BN25" s="46">
        <v>495</v>
      </c>
      <c r="BO25" s="47">
        <v>0</v>
      </c>
      <c r="BP25" s="46">
        <v>3560</v>
      </c>
      <c r="BQ25" s="46">
        <v>9917</v>
      </c>
      <c r="BR25" s="46">
        <v>15610</v>
      </c>
      <c r="BS25" s="14">
        <v>0</v>
      </c>
      <c r="BT25" s="13">
        <v>7485</v>
      </c>
      <c r="BU25" s="13">
        <v>341510</v>
      </c>
      <c r="BV25" s="13">
        <v>383860</v>
      </c>
      <c r="BW25" s="14">
        <v>0</v>
      </c>
      <c r="BX25" s="13">
        <v>36700</v>
      </c>
      <c r="BY25" s="14">
        <v>0</v>
      </c>
      <c r="BZ25" s="14">
        <v>0</v>
      </c>
      <c r="CA25" s="13">
        <v>16790</v>
      </c>
      <c r="CB25" s="13">
        <v>600</v>
      </c>
      <c r="CC25" s="13">
        <v>383860</v>
      </c>
      <c r="CD25" s="14">
        <v>0</v>
      </c>
      <c r="CE25" s="14">
        <v>0</v>
      </c>
      <c r="CF25" s="14">
        <v>0</v>
      </c>
      <c r="CG25" s="14">
        <v>0</v>
      </c>
      <c r="CH25" s="13">
        <v>36700</v>
      </c>
      <c r="CI25" s="14">
        <v>0</v>
      </c>
      <c r="CJ25" s="13">
        <v>16790</v>
      </c>
      <c r="CK25" s="14">
        <v>0</v>
      </c>
      <c r="CL25" s="13">
        <v>600</v>
      </c>
      <c r="CM25" s="14">
        <v>0</v>
      </c>
      <c r="CN25" s="15">
        <v>0</v>
      </c>
      <c r="CO25" s="27">
        <f t="shared" si="0"/>
        <v>1194037</v>
      </c>
      <c r="CP25" s="28">
        <f t="shared" si="1"/>
        <v>437350</v>
      </c>
      <c r="CQ25" s="28">
        <f t="shared" si="2"/>
        <v>1631387</v>
      </c>
      <c r="CR25" s="65">
        <v>103220</v>
      </c>
      <c r="CS25" s="65" t="s">
        <v>581</v>
      </c>
      <c r="CT25" s="28">
        <v>0</v>
      </c>
      <c r="CU25" s="30">
        <f t="shared" si="3"/>
        <v>74.786796086952251</v>
      </c>
      <c r="CV25" s="39">
        <f t="shared" si="4"/>
        <v>427.40031438302333</v>
      </c>
      <c r="CW25" s="10">
        <v>1</v>
      </c>
      <c r="CX25" s="37">
        <f t="shared" si="5"/>
        <v>27.042179722294996</v>
      </c>
      <c r="CY25" s="37"/>
    </row>
    <row r="26" spans="1:103">
      <c r="A26" s="11">
        <v>2019</v>
      </c>
      <c r="B26" s="12" t="s">
        <v>137</v>
      </c>
      <c r="C26" s="12" t="s">
        <v>91</v>
      </c>
      <c r="D26" s="12" t="s">
        <v>138</v>
      </c>
      <c r="E26" s="13">
        <v>14360</v>
      </c>
      <c r="F26" s="14">
        <v>0</v>
      </c>
      <c r="G26" s="14">
        <v>0</v>
      </c>
      <c r="H26" s="14">
        <v>0</v>
      </c>
      <c r="I26" s="14">
        <v>0</v>
      </c>
      <c r="J26" s="13">
        <v>343</v>
      </c>
      <c r="K26" s="14">
        <v>0</v>
      </c>
      <c r="L26" s="14">
        <v>0</v>
      </c>
      <c r="M26" s="14">
        <v>0</v>
      </c>
      <c r="N26" s="13">
        <v>257423</v>
      </c>
      <c r="O26" s="13">
        <v>691854</v>
      </c>
      <c r="P26" s="14">
        <v>0</v>
      </c>
      <c r="Q26" s="13">
        <v>13565</v>
      </c>
      <c r="R26" s="14">
        <v>0</v>
      </c>
      <c r="S26" s="13">
        <v>702654</v>
      </c>
      <c r="T26" s="14">
        <v>0</v>
      </c>
      <c r="U26" s="14">
        <v>0</v>
      </c>
      <c r="V26" s="13">
        <v>120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3">
        <v>1</v>
      </c>
      <c r="AG26" s="14">
        <v>0</v>
      </c>
      <c r="AH26" s="14">
        <v>0</v>
      </c>
      <c r="AI26" s="13">
        <v>910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3">
        <v>0</v>
      </c>
      <c r="AT26" s="14">
        <v>0</v>
      </c>
      <c r="AU26" s="14">
        <v>0</v>
      </c>
      <c r="AV26" s="13">
        <v>680551</v>
      </c>
      <c r="AW26" s="14">
        <v>0</v>
      </c>
      <c r="AX26" s="13">
        <v>1854492</v>
      </c>
      <c r="AY26" s="13">
        <v>49460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3">
        <v>607</v>
      </c>
      <c r="BF26" s="13">
        <v>24315</v>
      </c>
      <c r="BG26" s="13">
        <v>7714</v>
      </c>
      <c r="BH26" s="13">
        <v>36</v>
      </c>
      <c r="BI26" s="13">
        <v>235</v>
      </c>
      <c r="BJ26" s="14">
        <v>0</v>
      </c>
      <c r="BK26" s="14">
        <v>0</v>
      </c>
      <c r="BL26" s="13">
        <v>571</v>
      </c>
      <c r="BM26" s="13">
        <v>490</v>
      </c>
      <c r="BN26" s="46">
        <v>3035</v>
      </c>
      <c r="BO26" s="46">
        <v>70</v>
      </c>
      <c r="BP26" s="46">
        <v>30845</v>
      </c>
      <c r="BQ26" s="46">
        <v>25773</v>
      </c>
      <c r="BR26" s="46">
        <v>478556</v>
      </c>
      <c r="BS26" s="13">
        <v>47660</v>
      </c>
      <c r="BT26" s="13">
        <v>67818</v>
      </c>
      <c r="BU26" s="13">
        <v>1610967</v>
      </c>
      <c r="BV26" s="13">
        <v>1649639</v>
      </c>
      <c r="BW26" s="14">
        <v>0</v>
      </c>
      <c r="BX26" s="13">
        <v>100057</v>
      </c>
      <c r="BY26" s="14">
        <v>0</v>
      </c>
      <c r="BZ26" s="14">
        <v>0</v>
      </c>
      <c r="CA26" s="13">
        <v>112085</v>
      </c>
      <c r="CB26" s="14">
        <v>0</v>
      </c>
      <c r="CC26" s="13">
        <v>1649639</v>
      </c>
      <c r="CD26" s="14">
        <v>0</v>
      </c>
      <c r="CE26" s="14">
        <v>0</v>
      </c>
      <c r="CF26" s="14">
        <v>0</v>
      </c>
      <c r="CG26" s="13">
        <v>6321</v>
      </c>
      <c r="CH26" s="13">
        <v>93040</v>
      </c>
      <c r="CI26" s="14">
        <v>0</v>
      </c>
      <c r="CJ26" s="13">
        <v>112085</v>
      </c>
      <c r="CK26" s="14">
        <v>0</v>
      </c>
      <c r="CL26" s="14">
        <v>0</v>
      </c>
      <c r="CM26" s="14">
        <v>0</v>
      </c>
      <c r="CN26" s="15">
        <v>0</v>
      </c>
      <c r="CO26" s="27">
        <f t="shared" si="0"/>
        <v>6556386</v>
      </c>
      <c r="CP26" s="28">
        <f t="shared" si="1"/>
        <v>1854764</v>
      </c>
      <c r="CQ26" s="28">
        <f t="shared" si="2"/>
        <v>8411150</v>
      </c>
      <c r="CR26" s="65">
        <v>158400</v>
      </c>
      <c r="CS26" s="65" t="s">
        <v>581</v>
      </c>
      <c r="CT26" s="28">
        <v>0</v>
      </c>
      <c r="CU26" s="30">
        <f t="shared" si="3"/>
        <v>78.356343098529095</v>
      </c>
      <c r="CV26" s="39">
        <f t="shared" si="4"/>
        <v>585.73467966573821</v>
      </c>
      <c r="CW26" s="10">
        <v>1</v>
      </c>
      <c r="CX26" s="37">
        <f t="shared" si="5"/>
        <v>11.030640668523677</v>
      </c>
      <c r="CY26" s="37"/>
    </row>
    <row r="27" spans="1:103">
      <c r="A27" s="11">
        <v>2019</v>
      </c>
      <c r="B27" s="12" t="s">
        <v>139</v>
      </c>
      <c r="C27" s="12" t="s">
        <v>91</v>
      </c>
      <c r="D27" s="12" t="s">
        <v>140</v>
      </c>
      <c r="E27" s="13">
        <v>2762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3">
        <v>14071</v>
      </c>
      <c r="O27" s="14">
        <v>0</v>
      </c>
      <c r="P27" s="14">
        <v>0</v>
      </c>
      <c r="Q27" s="13">
        <v>4154</v>
      </c>
      <c r="R27" s="13">
        <v>201451</v>
      </c>
      <c r="S27" s="13">
        <v>102383</v>
      </c>
      <c r="T27" s="14">
        <v>0</v>
      </c>
      <c r="U27" s="14">
        <v>0</v>
      </c>
      <c r="V27" s="13">
        <v>998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3">
        <v>135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3">
        <v>8637</v>
      </c>
      <c r="AU27" s="14">
        <v>0</v>
      </c>
      <c r="AV27" s="13">
        <v>241797</v>
      </c>
      <c r="AW27" s="14">
        <v>0</v>
      </c>
      <c r="AX27" s="13">
        <v>337134</v>
      </c>
      <c r="AY27" s="13">
        <v>7620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3">
        <v>55</v>
      </c>
      <c r="BF27" s="13">
        <v>2860</v>
      </c>
      <c r="BG27" s="13">
        <v>1408</v>
      </c>
      <c r="BH27" s="13">
        <v>78</v>
      </c>
      <c r="BI27" s="13">
        <v>601</v>
      </c>
      <c r="BJ27" s="14">
        <v>0</v>
      </c>
      <c r="BK27" s="14">
        <v>0</v>
      </c>
      <c r="BL27" s="14">
        <v>0</v>
      </c>
      <c r="BM27" s="14">
        <v>0</v>
      </c>
      <c r="BN27" s="46">
        <v>528</v>
      </c>
      <c r="BO27" s="47">
        <v>0</v>
      </c>
      <c r="BP27" s="46">
        <v>2826</v>
      </c>
      <c r="BQ27" s="46">
        <v>4951</v>
      </c>
      <c r="BR27" s="46">
        <v>52429</v>
      </c>
      <c r="BS27" s="14">
        <v>0</v>
      </c>
      <c r="BT27" s="14">
        <v>0</v>
      </c>
      <c r="BU27" s="13">
        <v>147947</v>
      </c>
      <c r="BV27" s="13">
        <v>196026</v>
      </c>
      <c r="BW27" s="14">
        <v>0</v>
      </c>
      <c r="BX27" s="13">
        <v>2359</v>
      </c>
      <c r="BY27" s="14">
        <v>0</v>
      </c>
      <c r="BZ27" s="14">
        <v>0</v>
      </c>
      <c r="CA27" s="13">
        <v>28827</v>
      </c>
      <c r="CB27" s="13">
        <v>190</v>
      </c>
      <c r="CC27" s="13">
        <v>196026</v>
      </c>
      <c r="CD27" s="14">
        <v>0</v>
      </c>
      <c r="CE27" s="14">
        <v>0</v>
      </c>
      <c r="CF27" s="14">
        <v>0</v>
      </c>
      <c r="CG27" s="14">
        <v>0</v>
      </c>
      <c r="CH27" s="13">
        <v>2359</v>
      </c>
      <c r="CI27" s="13">
        <v>823</v>
      </c>
      <c r="CJ27" s="13">
        <v>28004</v>
      </c>
      <c r="CK27" s="14">
        <v>0</v>
      </c>
      <c r="CL27" s="13">
        <v>190</v>
      </c>
      <c r="CM27" s="14">
        <v>0</v>
      </c>
      <c r="CN27" s="15">
        <v>0</v>
      </c>
      <c r="CO27" s="27">
        <f t="shared" si="0"/>
        <v>1132886</v>
      </c>
      <c r="CP27" s="28">
        <f t="shared" si="1"/>
        <v>226389</v>
      </c>
      <c r="CQ27" s="28">
        <f t="shared" si="2"/>
        <v>1359275</v>
      </c>
      <c r="CR27" s="28">
        <v>0</v>
      </c>
      <c r="CS27" s="28" t="s">
        <v>584</v>
      </c>
      <c r="CT27" s="28">
        <v>0</v>
      </c>
      <c r="CU27" s="30">
        <f t="shared" si="3"/>
        <v>83.344871346857701</v>
      </c>
      <c r="CV27" s="39">
        <f t="shared" si="4"/>
        <v>492.13432295438088</v>
      </c>
      <c r="CW27" s="10">
        <v>1</v>
      </c>
      <c r="CX27" s="37">
        <f t="shared" si="5"/>
        <v>0</v>
      </c>
      <c r="CY27" s="37"/>
    </row>
    <row r="28" spans="1:103">
      <c r="A28" s="11">
        <v>2019</v>
      </c>
      <c r="B28" s="12" t="s">
        <v>141</v>
      </c>
      <c r="C28" s="12" t="s">
        <v>91</v>
      </c>
      <c r="D28" s="12" t="s">
        <v>142</v>
      </c>
      <c r="E28" s="13">
        <v>653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3">
        <v>794</v>
      </c>
      <c r="O28" s="14">
        <v>0</v>
      </c>
      <c r="P28" s="14">
        <v>0</v>
      </c>
      <c r="Q28" s="14">
        <v>0</v>
      </c>
      <c r="R28" s="13">
        <v>33841</v>
      </c>
      <c r="S28" s="13">
        <v>20832</v>
      </c>
      <c r="T28" s="14">
        <v>0</v>
      </c>
      <c r="U28" s="14">
        <v>0</v>
      </c>
      <c r="V28" s="13">
        <v>954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3">
        <v>38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3">
        <v>3547</v>
      </c>
      <c r="AU28" s="14">
        <v>0</v>
      </c>
      <c r="AV28" s="13">
        <v>40641</v>
      </c>
      <c r="AW28" s="14">
        <v>0</v>
      </c>
      <c r="AX28" s="13">
        <v>67655</v>
      </c>
      <c r="AY28" s="13">
        <v>2240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3">
        <v>674</v>
      </c>
      <c r="BG28" s="13">
        <v>1142</v>
      </c>
      <c r="BH28" s="14">
        <v>0</v>
      </c>
      <c r="BI28" s="13">
        <v>774</v>
      </c>
      <c r="BJ28" s="14">
        <v>0</v>
      </c>
      <c r="BK28" s="14">
        <v>0</v>
      </c>
      <c r="BL28" s="14">
        <v>0</v>
      </c>
      <c r="BM28" s="14">
        <v>0</v>
      </c>
      <c r="BN28" s="46">
        <v>187</v>
      </c>
      <c r="BO28" s="47">
        <v>0</v>
      </c>
      <c r="BP28" s="46">
        <v>1315</v>
      </c>
      <c r="BQ28" s="46">
        <v>1670</v>
      </c>
      <c r="BR28" s="46">
        <v>7778</v>
      </c>
      <c r="BS28" s="14">
        <v>0</v>
      </c>
      <c r="BT28" s="13">
        <v>3005</v>
      </c>
      <c r="BU28" s="13">
        <v>40093</v>
      </c>
      <c r="BV28" s="13">
        <v>64964</v>
      </c>
      <c r="BW28" s="14">
        <v>0</v>
      </c>
      <c r="BX28" s="13">
        <v>1157</v>
      </c>
      <c r="BY28" s="14">
        <v>0</v>
      </c>
      <c r="BZ28" s="14">
        <v>0</v>
      </c>
      <c r="CA28" s="13">
        <v>5219</v>
      </c>
      <c r="CB28" s="13">
        <v>150</v>
      </c>
      <c r="CC28" s="13">
        <v>64964</v>
      </c>
      <c r="CD28" s="14">
        <v>0</v>
      </c>
      <c r="CE28" s="14">
        <v>0</v>
      </c>
      <c r="CF28" s="14">
        <v>0</v>
      </c>
      <c r="CG28" s="14">
        <v>0</v>
      </c>
      <c r="CH28" s="13">
        <v>1157</v>
      </c>
      <c r="CI28" s="13">
        <v>836</v>
      </c>
      <c r="CJ28" s="13">
        <v>4383</v>
      </c>
      <c r="CK28" s="14">
        <v>0</v>
      </c>
      <c r="CL28" s="13">
        <v>150</v>
      </c>
      <c r="CM28" s="14">
        <v>0</v>
      </c>
      <c r="CN28" s="15">
        <v>0</v>
      </c>
      <c r="CO28" s="27">
        <f t="shared" si="0"/>
        <v>228016</v>
      </c>
      <c r="CP28" s="28">
        <f t="shared" si="1"/>
        <v>70504</v>
      </c>
      <c r="CQ28" s="28">
        <f t="shared" si="2"/>
        <v>298520</v>
      </c>
      <c r="CR28" s="28">
        <v>0</v>
      </c>
      <c r="CS28" s="28" t="s">
        <v>584</v>
      </c>
      <c r="CT28" s="28">
        <v>0</v>
      </c>
      <c r="CU28" s="30">
        <f t="shared" si="3"/>
        <v>76.38215194961812</v>
      </c>
      <c r="CV28" s="39">
        <f t="shared" si="4"/>
        <v>457.15160796324653</v>
      </c>
      <c r="CW28" s="10">
        <v>1</v>
      </c>
      <c r="CX28" s="37">
        <f t="shared" si="5"/>
        <v>0</v>
      </c>
      <c r="CY28" s="37"/>
    </row>
    <row r="29" spans="1:103">
      <c r="A29" s="11">
        <v>2019</v>
      </c>
      <c r="B29" s="12" t="s">
        <v>143</v>
      </c>
      <c r="C29" s="12" t="s">
        <v>91</v>
      </c>
      <c r="D29" s="12" t="s">
        <v>144</v>
      </c>
      <c r="E29" s="13">
        <v>1640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3">
        <v>10779</v>
      </c>
      <c r="O29" s="14">
        <v>0</v>
      </c>
      <c r="P29" s="14">
        <v>0</v>
      </c>
      <c r="Q29" s="14">
        <v>0</v>
      </c>
      <c r="R29" s="13">
        <v>76044</v>
      </c>
      <c r="S29" s="13">
        <v>51272</v>
      </c>
      <c r="T29" s="14">
        <v>0</v>
      </c>
      <c r="U29" s="14">
        <v>0</v>
      </c>
      <c r="V29" s="13">
        <v>358</v>
      </c>
      <c r="W29" s="14">
        <v>0</v>
      </c>
      <c r="X29" s="14">
        <v>0</v>
      </c>
      <c r="Y29" s="13">
        <v>3</v>
      </c>
      <c r="Z29" s="14">
        <v>0</v>
      </c>
      <c r="AA29" s="14">
        <v>0</v>
      </c>
      <c r="AB29" s="14">
        <v>0</v>
      </c>
      <c r="AC29" s="14">
        <v>0</v>
      </c>
      <c r="AD29" s="13">
        <v>54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3">
        <v>8875</v>
      </c>
      <c r="AU29" s="14">
        <v>0</v>
      </c>
      <c r="AV29" s="13">
        <v>78607</v>
      </c>
      <c r="AW29" s="14">
        <v>0</v>
      </c>
      <c r="AX29" s="13">
        <v>72636</v>
      </c>
      <c r="AY29" s="13">
        <v>4035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3">
        <v>49</v>
      </c>
      <c r="BF29" s="13">
        <v>1022</v>
      </c>
      <c r="BG29" s="13">
        <v>1256</v>
      </c>
      <c r="BH29" s="13">
        <v>178</v>
      </c>
      <c r="BI29" s="13">
        <v>492</v>
      </c>
      <c r="BJ29" s="14">
        <v>0</v>
      </c>
      <c r="BK29" s="14">
        <v>0</v>
      </c>
      <c r="BL29" s="14">
        <v>0</v>
      </c>
      <c r="BM29" s="13">
        <v>138</v>
      </c>
      <c r="BN29" s="46">
        <v>429</v>
      </c>
      <c r="BO29" s="47">
        <v>0</v>
      </c>
      <c r="BP29" s="46">
        <v>1085</v>
      </c>
      <c r="BQ29" s="46">
        <v>2000</v>
      </c>
      <c r="BR29" s="46">
        <v>58361</v>
      </c>
      <c r="BS29" s="14">
        <v>0</v>
      </c>
      <c r="BT29" s="13">
        <v>2900</v>
      </c>
      <c r="BU29" s="13">
        <v>60264</v>
      </c>
      <c r="BV29" s="13">
        <v>431334</v>
      </c>
      <c r="BW29" s="14">
        <v>0</v>
      </c>
      <c r="BX29" s="14">
        <v>0</v>
      </c>
      <c r="BY29" s="14">
        <v>0</v>
      </c>
      <c r="BZ29" s="14">
        <v>0</v>
      </c>
      <c r="CA29" s="13">
        <v>19287</v>
      </c>
      <c r="CB29" s="14">
        <v>0</v>
      </c>
      <c r="CC29" s="13">
        <v>431334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3">
        <v>7267</v>
      </c>
      <c r="CJ29" s="13">
        <v>12020</v>
      </c>
      <c r="CK29" s="14">
        <v>0</v>
      </c>
      <c r="CL29" s="14">
        <v>0</v>
      </c>
      <c r="CM29" s="14">
        <v>0</v>
      </c>
      <c r="CN29" s="15">
        <v>0</v>
      </c>
      <c r="CO29" s="27">
        <f t="shared" si="0"/>
        <v>438104</v>
      </c>
      <c r="CP29" s="28">
        <f t="shared" si="1"/>
        <v>443354</v>
      </c>
      <c r="CQ29" s="28">
        <f t="shared" si="2"/>
        <v>881458</v>
      </c>
      <c r="CR29" s="28">
        <v>0</v>
      </c>
      <c r="CS29" s="28" t="s">
        <v>584</v>
      </c>
      <c r="CT29" s="28">
        <v>0</v>
      </c>
      <c r="CU29" s="30">
        <f t="shared" si="3"/>
        <v>49.702197949306715</v>
      </c>
      <c r="CV29" s="39">
        <f t="shared" si="4"/>
        <v>537.47439024390246</v>
      </c>
      <c r="CW29" s="10">
        <v>0</v>
      </c>
      <c r="CX29" s="37">
        <f t="shared" si="5"/>
        <v>0</v>
      </c>
      <c r="CY29" s="37"/>
    </row>
    <row r="30" spans="1:103">
      <c r="A30" s="11">
        <v>2019</v>
      </c>
      <c r="B30" s="12" t="s">
        <v>145</v>
      </c>
      <c r="C30" s="12" t="s">
        <v>91</v>
      </c>
      <c r="D30" s="12" t="s">
        <v>146</v>
      </c>
      <c r="E30" s="13">
        <v>1091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3">
        <v>37</v>
      </c>
      <c r="O30" s="14">
        <v>0</v>
      </c>
      <c r="P30" s="14">
        <v>0</v>
      </c>
      <c r="Q30" s="13">
        <v>2234</v>
      </c>
      <c r="R30" s="13">
        <v>41942</v>
      </c>
      <c r="S30" s="13">
        <v>40771</v>
      </c>
      <c r="T30" s="14">
        <v>0</v>
      </c>
      <c r="U30" s="14">
        <v>0</v>
      </c>
      <c r="V30" s="13">
        <v>537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3">
        <v>4651</v>
      </c>
      <c r="AU30" s="14">
        <v>0</v>
      </c>
      <c r="AV30" s="13">
        <v>59628</v>
      </c>
      <c r="AW30" s="14">
        <v>0</v>
      </c>
      <c r="AX30" s="13">
        <v>108293</v>
      </c>
      <c r="AY30" s="13">
        <v>2410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3">
        <v>29</v>
      </c>
      <c r="BF30" s="13">
        <v>1538</v>
      </c>
      <c r="BG30" s="13">
        <v>1233</v>
      </c>
      <c r="BH30" s="13">
        <v>33</v>
      </c>
      <c r="BI30" s="13">
        <v>323</v>
      </c>
      <c r="BJ30" s="14">
        <v>0</v>
      </c>
      <c r="BK30" s="14">
        <v>0</v>
      </c>
      <c r="BL30" s="14">
        <v>0</v>
      </c>
      <c r="BM30" s="14">
        <v>0</v>
      </c>
      <c r="BN30" s="46">
        <v>284</v>
      </c>
      <c r="BO30" s="47">
        <v>0</v>
      </c>
      <c r="BP30" s="46">
        <v>1522</v>
      </c>
      <c r="BQ30" s="46">
        <v>2664</v>
      </c>
      <c r="BR30" s="46">
        <v>23695</v>
      </c>
      <c r="BS30" s="14">
        <v>0</v>
      </c>
      <c r="BT30" s="14">
        <v>0</v>
      </c>
      <c r="BU30" s="13">
        <v>24174</v>
      </c>
      <c r="BV30" s="13">
        <v>309055</v>
      </c>
      <c r="BW30" s="14">
        <v>0</v>
      </c>
      <c r="BX30" s="14">
        <v>0</v>
      </c>
      <c r="BY30" s="14">
        <v>0</v>
      </c>
      <c r="BZ30" s="14">
        <v>0</v>
      </c>
      <c r="CA30" s="13">
        <v>15524</v>
      </c>
      <c r="CB30" s="14">
        <v>0</v>
      </c>
      <c r="CC30" s="13">
        <v>309055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3">
        <v>443</v>
      </c>
      <c r="CJ30" s="13">
        <v>15081</v>
      </c>
      <c r="CK30" s="14">
        <v>0</v>
      </c>
      <c r="CL30" s="14">
        <v>0</v>
      </c>
      <c r="CM30" s="14">
        <v>0</v>
      </c>
      <c r="CN30" s="15">
        <v>0</v>
      </c>
      <c r="CO30" s="27">
        <f t="shared" si="0"/>
        <v>316441</v>
      </c>
      <c r="CP30" s="28">
        <f t="shared" si="1"/>
        <v>324136</v>
      </c>
      <c r="CQ30" s="28">
        <f t="shared" si="2"/>
        <v>640577</v>
      </c>
      <c r="CR30" s="28">
        <v>0</v>
      </c>
      <c r="CS30" s="28" t="s">
        <v>584</v>
      </c>
      <c r="CT30" s="28">
        <v>0</v>
      </c>
      <c r="CU30" s="30">
        <f t="shared" si="3"/>
        <v>49.399369630817212</v>
      </c>
      <c r="CV30" s="39">
        <f t="shared" si="4"/>
        <v>587.1466544454629</v>
      </c>
      <c r="CW30" s="10">
        <v>0</v>
      </c>
      <c r="CX30" s="37">
        <f t="shared" si="5"/>
        <v>0</v>
      </c>
      <c r="CY30" s="37"/>
    </row>
    <row r="31" spans="1:103">
      <c r="A31" s="11">
        <v>2019</v>
      </c>
      <c r="B31" s="12" t="s">
        <v>147</v>
      </c>
      <c r="C31" s="12" t="s">
        <v>91</v>
      </c>
      <c r="D31" s="12" t="s">
        <v>148</v>
      </c>
      <c r="E31" s="13">
        <v>2615</v>
      </c>
      <c r="F31" s="14">
        <v>0</v>
      </c>
      <c r="G31" s="14">
        <v>0</v>
      </c>
      <c r="H31" s="14">
        <v>0</v>
      </c>
      <c r="I31" s="14">
        <v>0</v>
      </c>
      <c r="J31" s="13">
        <v>15</v>
      </c>
      <c r="K31" s="14">
        <v>0</v>
      </c>
      <c r="L31" s="14">
        <v>0</v>
      </c>
      <c r="M31" s="14">
        <v>0</v>
      </c>
      <c r="N31" s="13">
        <v>35166</v>
      </c>
      <c r="O31" s="13">
        <v>90317</v>
      </c>
      <c r="P31" s="14">
        <v>0</v>
      </c>
      <c r="Q31" s="13">
        <v>13188</v>
      </c>
      <c r="R31" s="14">
        <v>0</v>
      </c>
      <c r="S31" s="13">
        <v>89945</v>
      </c>
      <c r="T31" s="13">
        <v>1</v>
      </c>
      <c r="U31" s="14">
        <v>0</v>
      </c>
      <c r="V31" s="13">
        <v>1032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3">
        <v>6</v>
      </c>
      <c r="AG31" s="14">
        <v>0</v>
      </c>
      <c r="AH31" s="14">
        <v>0</v>
      </c>
      <c r="AI31" s="13">
        <v>908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3">
        <v>430</v>
      </c>
      <c r="AS31" s="14">
        <v>0</v>
      </c>
      <c r="AT31" s="14">
        <v>0</v>
      </c>
      <c r="AU31" s="14">
        <v>0</v>
      </c>
      <c r="AV31" s="13">
        <v>101285</v>
      </c>
      <c r="AW31" s="14">
        <v>0</v>
      </c>
      <c r="AX31" s="13">
        <v>166710</v>
      </c>
      <c r="AY31" s="13">
        <v>9560</v>
      </c>
      <c r="AZ31" s="14">
        <v>0</v>
      </c>
      <c r="BA31" s="13">
        <v>2</v>
      </c>
      <c r="BB31" s="14">
        <v>0</v>
      </c>
      <c r="BC31" s="14">
        <v>0</v>
      </c>
      <c r="BD31" s="14">
        <v>0</v>
      </c>
      <c r="BE31" s="13">
        <v>25</v>
      </c>
      <c r="BF31" s="13">
        <v>5036</v>
      </c>
      <c r="BG31" s="13">
        <v>2560</v>
      </c>
      <c r="BH31" s="13">
        <v>261</v>
      </c>
      <c r="BI31" s="13">
        <v>162</v>
      </c>
      <c r="BJ31" s="14">
        <v>0</v>
      </c>
      <c r="BK31" s="13">
        <v>10</v>
      </c>
      <c r="BL31" s="13">
        <v>241</v>
      </c>
      <c r="BM31" s="14">
        <v>0</v>
      </c>
      <c r="BN31" s="46">
        <v>422</v>
      </c>
      <c r="BO31" s="47">
        <v>0</v>
      </c>
      <c r="BP31" s="46">
        <v>2370</v>
      </c>
      <c r="BQ31" s="46">
        <v>11589</v>
      </c>
      <c r="BR31" s="46">
        <v>25544</v>
      </c>
      <c r="BS31" s="14">
        <v>0</v>
      </c>
      <c r="BT31" s="13">
        <v>5624</v>
      </c>
      <c r="BU31" s="13">
        <v>222865</v>
      </c>
      <c r="BV31" s="13">
        <v>299640</v>
      </c>
      <c r="BW31" s="14">
        <v>0</v>
      </c>
      <c r="BX31" s="13">
        <v>5760</v>
      </c>
      <c r="BY31" s="14">
        <v>0</v>
      </c>
      <c r="BZ31" s="14">
        <v>0</v>
      </c>
      <c r="CA31" s="13">
        <v>14425</v>
      </c>
      <c r="CB31" s="13">
        <v>420</v>
      </c>
      <c r="CC31" s="13">
        <v>299640</v>
      </c>
      <c r="CD31" s="14">
        <v>0</v>
      </c>
      <c r="CE31" s="14">
        <v>0</v>
      </c>
      <c r="CF31" s="14">
        <v>0</v>
      </c>
      <c r="CG31" s="14">
        <v>0</v>
      </c>
      <c r="CH31" s="13">
        <v>5760</v>
      </c>
      <c r="CI31" s="14">
        <v>0</v>
      </c>
      <c r="CJ31" s="13">
        <v>14425</v>
      </c>
      <c r="CK31" s="14">
        <v>0</v>
      </c>
      <c r="CL31" s="13">
        <v>420</v>
      </c>
      <c r="CM31" s="14">
        <v>0</v>
      </c>
      <c r="CN31" s="15">
        <v>0</v>
      </c>
      <c r="CO31" s="27">
        <f t="shared" si="0"/>
        <v>784844</v>
      </c>
      <c r="CP31" s="28">
        <f t="shared" si="1"/>
        <v>319825</v>
      </c>
      <c r="CQ31" s="28">
        <f t="shared" si="2"/>
        <v>1104669</v>
      </c>
      <c r="CR31" s="65">
        <v>64790</v>
      </c>
      <c r="CS31" s="65" t="s">
        <v>581</v>
      </c>
      <c r="CT31" s="28">
        <v>0</v>
      </c>
      <c r="CU31" s="30">
        <f t="shared" si="3"/>
        <v>72.651884332841092</v>
      </c>
      <c r="CV31" s="39">
        <f t="shared" si="4"/>
        <v>422.43556405353729</v>
      </c>
      <c r="CW31" s="10">
        <v>1</v>
      </c>
      <c r="CX31" s="37">
        <f t="shared" si="5"/>
        <v>24.776290630975144</v>
      </c>
      <c r="CY31" s="37"/>
    </row>
    <row r="32" spans="1:103">
      <c r="A32" s="11">
        <v>2019</v>
      </c>
      <c r="B32" s="12" t="s">
        <v>149</v>
      </c>
      <c r="C32" s="12" t="s">
        <v>91</v>
      </c>
      <c r="D32" s="12" t="s">
        <v>150</v>
      </c>
      <c r="E32" s="13">
        <v>1117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3">
        <v>9156</v>
      </c>
      <c r="O32" s="14">
        <v>0</v>
      </c>
      <c r="P32" s="14">
        <v>0</v>
      </c>
      <c r="Q32" s="14">
        <v>0</v>
      </c>
      <c r="R32" s="13">
        <v>84865</v>
      </c>
      <c r="S32" s="13">
        <v>40771</v>
      </c>
      <c r="T32" s="14">
        <v>0</v>
      </c>
      <c r="U32" s="14">
        <v>0</v>
      </c>
      <c r="V32" s="13">
        <v>1824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3">
        <v>6770</v>
      </c>
      <c r="AU32" s="14">
        <v>0</v>
      </c>
      <c r="AV32" s="13">
        <v>54373</v>
      </c>
      <c r="AW32" s="14">
        <v>0</v>
      </c>
      <c r="AX32" s="13">
        <v>111136</v>
      </c>
      <c r="AY32" s="13">
        <v>2220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3">
        <v>1284</v>
      </c>
      <c r="BG32" s="13">
        <v>1389</v>
      </c>
      <c r="BH32" s="14">
        <v>0</v>
      </c>
      <c r="BI32" s="13">
        <v>1479</v>
      </c>
      <c r="BJ32" s="14">
        <v>0</v>
      </c>
      <c r="BK32" s="14">
        <v>0</v>
      </c>
      <c r="BL32" s="14">
        <v>0</v>
      </c>
      <c r="BM32" s="14">
        <v>0</v>
      </c>
      <c r="BN32" s="46">
        <v>357</v>
      </c>
      <c r="BO32" s="47">
        <v>0</v>
      </c>
      <c r="BP32" s="46">
        <v>2512</v>
      </c>
      <c r="BQ32" s="46">
        <v>3187</v>
      </c>
      <c r="BR32" s="46">
        <v>14854</v>
      </c>
      <c r="BS32" s="14">
        <v>0</v>
      </c>
      <c r="BT32" s="13">
        <v>5737</v>
      </c>
      <c r="BU32" s="13">
        <v>80098</v>
      </c>
      <c r="BV32" s="13">
        <v>125027</v>
      </c>
      <c r="BW32" s="14">
        <v>0</v>
      </c>
      <c r="BX32" s="13">
        <v>1671</v>
      </c>
      <c r="BY32" s="14">
        <v>0</v>
      </c>
      <c r="BZ32" s="14">
        <v>0</v>
      </c>
      <c r="CA32" s="13">
        <v>9962</v>
      </c>
      <c r="CB32" s="13">
        <v>130</v>
      </c>
      <c r="CC32" s="13">
        <v>125027</v>
      </c>
      <c r="CD32" s="14">
        <v>0</v>
      </c>
      <c r="CE32" s="14">
        <v>0</v>
      </c>
      <c r="CF32" s="14">
        <v>0</v>
      </c>
      <c r="CG32" s="14">
        <v>0</v>
      </c>
      <c r="CH32" s="13">
        <v>1671</v>
      </c>
      <c r="CI32" s="13">
        <v>1596</v>
      </c>
      <c r="CJ32" s="13">
        <v>8366</v>
      </c>
      <c r="CK32" s="14">
        <v>0</v>
      </c>
      <c r="CL32" s="13">
        <v>130</v>
      </c>
      <c r="CM32" s="14">
        <v>0</v>
      </c>
      <c r="CN32" s="15">
        <v>0</v>
      </c>
      <c r="CO32" s="27">
        <f t="shared" si="0"/>
        <v>423608</v>
      </c>
      <c r="CP32" s="28">
        <f t="shared" si="1"/>
        <v>135064</v>
      </c>
      <c r="CQ32" s="28">
        <f t="shared" si="2"/>
        <v>558672</v>
      </c>
      <c r="CR32" s="28">
        <v>0</v>
      </c>
      <c r="CS32" s="28" t="s">
        <v>584</v>
      </c>
      <c r="CT32" s="28">
        <v>0</v>
      </c>
      <c r="CU32" s="30">
        <f t="shared" si="3"/>
        <v>75.82409714465733</v>
      </c>
      <c r="CV32" s="39">
        <f t="shared" si="4"/>
        <v>500.15398388540734</v>
      </c>
      <c r="CW32" s="10">
        <v>1</v>
      </c>
      <c r="CX32" s="37">
        <f t="shared" si="5"/>
        <v>0</v>
      </c>
      <c r="CY32" s="37"/>
    </row>
    <row r="33" spans="1:103">
      <c r="A33" s="11">
        <v>2019</v>
      </c>
      <c r="B33" s="12" t="s">
        <v>151</v>
      </c>
      <c r="C33" s="12" t="s">
        <v>91</v>
      </c>
      <c r="D33" s="12" t="s">
        <v>152</v>
      </c>
      <c r="E33" s="13">
        <v>6990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3">
        <v>927388</v>
      </c>
      <c r="O33" s="13">
        <v>680</v>
      </c>
      <c r="P33" s="13">
        <v>175000</v>
      </c>
      <c r="Q33" s="14">
        <v>0</v>
      </c>
      <c r="R33" s="13">
        <v>591869</v>
      </c>
      <c r="S33" s="13">
        <v>236188</v>
      </c>
      <c r="T33" s="14">
        <v>0</v>
      </c>
      <c r="U33" s="14">
        <v>0</v>
      </c>
      <c r="V33" s="13">
        <v>2146</v>
      </c>
      <c r="W33" s="14">
        <v>0</v>
      </c>
      <c r="X33" s="14">
        <v>0</v>
      </c>
      <c r="Y33" s="13">
        <v>17</v>
      </c>
      <c r="Z33" s="14">
        <v>0</v>
      </c>
      <c r="AA33" s="14">
        <v>0</v>
      </c>
      <c r="AB33" s="14">
        <v>0</v>
      </c>
      <c r="AC33" s="14">
        <v>0</v>
      </c>
      <c r="AD33" s="13">
        <v>716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3">
        <v>50847</v>
      </c>
      <c r="AU33" s="14">
        <v>0</v>
      </c>
      <c r="AV33" s="13">
        <v>361682</v>
      </c>
      <c r="AW33" s="14">
        <v>0</v>
      </c>
      <c r="AX33" s="13">
        <v>565000</v>
      </c>
      <c r="AY33" s="13">
        <v>27920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3">
        <v>293</v>
      </c>
      <c r="BF33" s="13">
        <v>6134</v>
      </c>
      <c r="BG33" s="13">
        <v>957</v>
      </c>
      <c r="BH33" s="13">
        <v>1068</v>
      </c>
      <c r="BI33" s="13">
        <v>2952</v>
      </c>
      <c r="BJ33" s="14">
        <v>0</v>
      </c>
      <c r="BK33" s="14">
        <v>0</v>
      </c>
      <c r="BL33" s="14">
        <v>0</v>
      </c>
      <c r="BM33" s="13">
        <v>695</v>
      </c>
      <c r="BN33" s="46">
        <v>2270</v>
      </c>
      <c r="BO33" s="47">
        <v>0</v>
      </c>
      <c r="BP33" s="46">
        <v>6513</v>
      </c>
      <c r="BQ33" s="46">
        <v>11989</v>
      </c>
      <c r="BR33" s="46">
        <v>224601</v>
      </c>
      <c r="BS33" s="14">
        <v>0</v>
      </c>
      <c r="BT33" s="13">
        <v>17392</v>
      </c>
      <c r="BU33" s="13">
        <v>352272</v>
      </c>
      <c r="BV33" s="13">
        <v>582881</v>
      </c>
      <c r="BW33" s="14">
        <v>0</v>
      </c>
      <c r="BX33" s="13">
        <v>37190</v>
      </c>
      <c r="BY33" s="14">
        <v>0</v>
      </c>
      <c r="BZ33" s="14">
        <v>0</v>
      </c>
      <c r="CA33" s="13">
        <v>54485</v>
      </c>
      <c r="CB33" s="14">
        <v>0</v>
      </c>
      <c r="CC33" s="13">
        <v>582881</v>
      </c>
      <c r="CD33" s="14">
        <v>0</v>
      </c>
      <c r="CE33" s="14">
        <v>0</v>
      </c>
      <c r="CF33" s="14">
        <v>0</v>
      </c>
      <c r="CG33" s="14">
        <v>0</v>
      </c>
      <c r="CH33" s="13">
        <v>37190</v>
      </c>
      <c r="CI33" s="13">
        <v>6645</v>
      </c>
      <c r="CJ33" s="13">
        <v>47840</v>
      </c>
      <c r="CK33" s="14">
        <v>0</v>
      </c>
      <c r="CL33" s="14">
        <v>0</v>
      </c>
      <c r="CM33" s="14">
        <v>0</v>
      </c>
      <c r="CN33" s="15">
        <v>0</v>
      </c>
      <c r="CO33" s="27">
        <f t="shared" si="0"/>
        <v>3573234</v>
      </c>
      <c r="CP33" s="28">
        <f t="shared" si="1"/>
        <v>667911</v>
      </c>
      <c r="CQ33" s="28">
        <f t="shared" si="2"/>
        <v>4241145</v>
      </c>
      <c r="CR33" s="28">
        <v>0</v>
      </c>
      <c r="CS33" s="28" t="s">
        <v>584</v>
      </c>
      <c r="CT33" s="28">
        <v>0</v>
      </c>
      <c r="CU33" s="30">
        <f t="shared" si="3"/>
        <v>84.251634876902344</v>
      </c>
      <c r="CV33" s="39">
        <f t="shared" si="4"/>
        <v>606.74463519313304</v>
      </c>
      <c r="CW33" s="10">
        <v>1</v>
      </c>
      <c r="CX33" s="37">
        <f t="shared" si="5"/>
        <v>0</v>
      </c>
      <c r="CY33" s="37"/>
    </row>
    <row r="34" spans="1:103">
      <c r="A34" s="11">
        <v>2019</v>
      </c>
      <c r="B34" s="12" t="s">
        <v>153</v>
      </c>
      <c r="C34" s="12" t="s">
        <v>91</v>
      </c>
      <c r="D34" s="12" t="s">
        <v>154</v>
      </c>
      <c r="E34" s="13">
        <v>2835</v>
      </c>
      <c r="F34" s="14">
        <v>0</v>
      </c>
      <c r="G34" s="14">
        <v>0</v>
      </c>
      <c r="H34" s="14">
        <v>0</v>
      </c>
      <c r="I34" s="14">
        <v>0</v>
      </c>
      <c r="J34" s="13">
        <v>1</v>
      </c>
      <c r="K34" s="14">
        <v>0</v>
      </c>
      <c r="L34" s="14">
        <v>0</v>
      </c>
      <c r="M34" s="14">
        <v>0</v>
      </c>
      <c r="N34" s="13">
        <v>63074</v>
      </c>
      <c r="O34" s="13">
        <v>119484</v>
      </c>
      <c r="P34" s="14">
        <v>0</v>
      </c>
      <c r="Q34" s="13">
        <v>15875</v>
      </c>
      <c r="R34" s="14">
        <v>0</v>
      </c>
      <c r="S34" s="13">
        <v>96864</v>
      </c>
      <c r="T34" s="14">
        <v>0</v>
      </c>
      <c r="U34" s="14">
        <v>0</v>
      </c>
      <c r="V34" s="13">
        <v>235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3">
        <v>246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3">
        <v>111767</v>
      </c>
      <c r="AW34" s="14">
        <v>0</v>
      </c>
      <c r="AX34" s="13">
        <v>303040</v>
      </c>
      <c r="AY34" s="13">
        <v>9643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3">
        <v>4</v>
      </c>
      <c r="BF34" s="13">
        <v>1800</v>
      </c>
      <c r="BG34" s="13">
        <v>5</v>
      </c>
      <c r="BH34" s="13">
        <v>49</v>
      </c>
      <c r="BI34" s="13">
        <v>103</v>
      </c>
      <c r="BJ34" s="14">
        <v>0</v>
      </c>
      <c r="BK34" s="14">
        <v>0</v>
      </c>
      <c r="BL34" s="13">
        <v>144</v>
      </c>
      <c r="BM34" s="14">
        <v>0</v>
      </c>
      <c r="BN34" s="46">
        <v>329</v>
      </c>
      <c r="BO34" s="47">
        <v>0</v>
      </c>
      <c r="BP34" s="46">
        <v>2605</v>
      </c>
      <c r="BQ34" s="46">
        <v>7404</v>
      </c>
      <c r="BR34" s="46">
        <v>19460</v>
      </c>
      <c r="BS34" s="14">
        <v>0</v>
      </c>
      <c r="BT34" s="13">
        <v>4611</v>
      </c>
      <c r="BU34" s="13">
        <v>274364</v>
      </c>
      <c r="BV34" s="13">
        <v>310910</v>
      </c>
      <c r="BW34" s="14">
        <v>0</v>
      </c>
      <c r="BX34" s="13">
        <v>43860</v>
      </c>
      <c r="BY34" s="14">
        <v>0</v>
      </c>
      <c r="BZ34" s="14">
        <v>0</v>
      </c>
      <c r="CA34" s="13">
        <v>16260</v>
      </c>
      <c r="CB34" s="13">
        <v>1300</v>
      </c>
      <c r="CC34" s="13">
        <v>310910</v>
      </c>
      <c r="CD34" s="14">
        <v>0</v>
      </c>
      <c r="CE34" s="14">
        <v>0</v>
      </c>
      <c r="CF34" s="14">
        <v>0</v>
      </c>
      <c r="CG34" s="14">
        <v>0</v>
      </c>
      <c r="CH34" s="13">
        <v>43860</v>
      </c>
      <c r="CI34" s="14">
        <v>0</v>
      </c>
      <c r="CJ34" s="13">
        <v>16260</v>
      </c>
      <c r="CK34" s="14">
        <v>0</v>
      </c>
      <c r="CL34" s="13">
        <v>1300</v>
      </c>
      <c r="CM34" s="14">
        <v>0</v>
      </c>
      <c r="CN34" s="15">
        <v>0</v>
      </c>
      <c r="CO34" s="27">
        <f t="shared" si="0"/>
        <v>1031107</v>
      </c>
      <c r="CP34" s="28">
        <f t="shared" si="1"/>
        <v>371030</v>
      </c>
      <c r="CQ34" s="28">
        <f t="shared" si="2"/>
        <v>1402137</v>
      </c>
      <c r="CR34" s="65">
        <v>14260</v>
      </c>
      <c r="CS34" s="65" t="s">
        <v>581</v>
      </c>
      <c r="CT34" s="28">
        <v>0</v>
      </c>
      <c r="CU34" s="30">
        <f t="shared" si="3"/>
        <v>73.804660698942456</v>
      </c>
      <c r="CV34" s="39">
        <f t="shared" si="4"/>
        <v>494.5809523809524</v>
      </c>
      <c r="CW34" s="10">
        <v>1</v>
      </c>
      <c r="CX34" s="37">
        <f t="shared" si="5"/>
        <v>5.029982363315697</v>
      </c>
      <c r="CY34" s="37"/>
    </row>
    <row r="35" spans="1:103">
      <c r="A35" s="11">
        <v>2019</v>
      </c>
      <c r="B35" s="12" t="s">
        <v>155</v>
      </c>
      <c r="C35" s="12" t="s">
        <v>91</v>
      </c>
      <c r="D35" s="12" t="s">
        <v>156</v>
      </c>
      <c r="E35" s="13">
        <v>686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3">
        <v>2791</v>
      </c>
      <c r="O35" s="14">
        <v>0</v>
      </c>
      <c r="P35" s="14">
        <v>0</v>
      </c>
      <c r="Q35" s="14">
        <v>0</v>
      </c>
      <c r="R35" s="13">
        <v>34272</v>
      </c>
      <c r="S35" s="13">
        <v>18113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3">
        <v>11460</v>
      </c>
      <c r="AU35" s="14">
        <v>0</v>
      </c>
      <c r="AV35" s="13">
        <v>29326</v>
      </c>
      <c r="AW35" s="14">
        <v>0</v>
      </c>
      <c r="AX35" s="13">
        <v>78963</v>
      </c>
      <c r="AY35" s="13">
        <v>2820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3">
        <v>26</v>
      </c>
      <c r="BF35" s="13">
        <v>1085</v>
      </c>
      <c r="BG35" s="13">
        <v>2971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47">
        <v>0</v>
      </c>
      <c r="BO35" s="47">
        <v>0</v>
      </c>
      <c r="BP35" s="46">
        <v>1027</v>
      </c>
      <c r="BQ35" s="46">
        <v>2353</v>
      </c>
      <c r="BR35" s="46">
        <v>6367</v>
      </c>
      <c r="BS35" s="14">
        <v>0</v>
      </c>
      <c r="BT35" s="13">
        <v>3085</v>
      </c>
      <c r="BU35" s="13">
        <v>24390</v>
      </c>
      <c r="BV35" s="13">
        <v>48758</v>
      </c>
      <c r="BW35" s="14">
        <v>0</v>
      </c>
      <c r="BX35" s="13">
        <v>12994</v>
      </c>
      <c r="BY35" s="14">
        <v>0</v>
      </c>
      <c r="BZ35" s="14">
        <v>0</v>
      </c>
      <c r="CA35" s="13">
        <v>4975</v>
      </c>
      <c r="CB35" s="14">
        <v>0</v>
      </c>
      <c r="CC35" s="13">
        <v>48758</v>
      </c>
      <c r="CD35" s="14">
        <v>0</v>
      </c>
      <c r="CE35" s="14">
        <v>0</v>
      </c>
      <c r="CF35" s="14">
        <v>0</v>
      </c>
      <c r="CG35" s="14">
        <v>0</v>
      </c>
      <c r="CH35" s="13">
        <v>12994</v>
      </c>
      <c r="CI35" s="14">
        <v>0</v>
      </c>
      <c r="CJ35" s="13">
        <v>4975</v>
      </c>
      <c r="CK35" s="14">
        <v>0</v>
      </c>
      <c r="CL35" s="14">
        <v>0</v>
      </c>
      <c r="CM35" s="14">
        <v>0</v>
      </c>
      <c r="CN35" s="15">
        <v>0</v>
      </c>
      <c r="CO35" s="27">
        <f t="shared" si="0"/>
        <v>219049</v>
      </c>
      <c r="CP35" s="28">
        <f t="shared" si="1"/>
        <v>66727</v>
      </c>
      <c r="CQ35" s="28">
        <f t="shared" si="2"/>
        <v>285776</v>
      </c>
      <c r="CR35" s="28">
        <v>0</v>
      </c>
      <c r="CS35" s="28" t="s">
        <v>584</v>
      </c>
      <c r="CT35" s="28">
        <v>0</v>
      </c>
      <c r="CU35" s="30">
        <f t="shared" si="3"/>
        <v>76.650593471810097</v>
      </c>
      <c r="CV35" s="39">
        <f t="shared" si="4"/>
        <v>416.58309037900875</v>
      </c>
      <c r="CW35" s="10">
        <v>1</v>
      </c>
      <c r="CX35" s="37">
        <f t="shared" si="5"/>
        <v>0</v>
      </c>
      <c r="CY35" s="37"/>
    </row>
    <row r="36" spans="1:103">
      <c r="A36" s="11">
        <v>2019</v>
      </c>
      <c r="B36" s="12" t="s">
        <v>157</v>
      </c>
      <c r="C36" s="12" t="s">
        <v>91</v>
      </c>
      <c r="D36" s="12" t="s">
        <v>158</v>
      </c>
      <c r="E36" s="13">
        <v>6151</v>
      </c>
      <c r="F36" s="14">
        <v>0</v>
      </c>
      <c r="G36" s="14">
        <v>0</v>
      </c>
      <c r="H36" s="14">
        <v>0</v>
      </c>
      <c r="I36" s="14">
        <v>0</v>
      </c>
      <c r="J36" s="13">
        <v>85</v>
      </c>
      <c r="K36" s="14">
        <v>0</v>
      </c>
      <c r="L36" s="14">
        <v>0</v>
      </c>
      <c r="M36" s="14">
        <v>0</v>
      </c>
      <c r="N36" s="13">
        <v>160150</v>
      </c>
      <c r="O36" s="13">
        <v>207119</v>
      </c>
      <c r="P36" s="13">
        <v>0</v>
      </c>
      <c r="Q36" s="13">
        <v>31634</v>
      </c>
      <c r="R36" s="14">
        <v>0</v>
      </c>
      <c r="S36" s="13">
        <v>224656</v>
      </c>
      <c r="T36" s="13">
        <v>30</v>
      </c>
      <c r="U36" s="14">
        <v>0</v>
      </c>
      <c r="V36" s="13">
        <v>5200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3">
        <v>77700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3">
        <v>90</v>
      </c>
      <c r="AR36" s="14">
        <v>0</v>
      </c>
      <c r="AS36" s="13">
        <v>338</v>
      </c>
      <c r="AT36" s="14">
        <v>0</v>
      </c>
      <c r="AU36" s="14">
        <v>0</v>
      </c>
      <c r="AV36" s="13">
        <v>230130</v>
      </c>
      <c r="AW36" s="14">
        <v>0</v>
      </c>
      <c r="AX36" s="13">
        <v>385995</v>
      </c>
      <c r="AY36" s="13">
        <v>22160</v>
      </c>
      <c r="AZ36" s="14">
        <v>0</v>
      </c>
      <c r="BA36" s="13">
        <v>60</v>
      </c>
      <c r="BB36" s="13">
        <v>40</v>
      </c>
      <c r="BC36" s="14">
        <v>0</v>
      </c>
      <c r="BD36" s="13">
        <v>60</v>
      </c>
      <c r="BE36" s="13">
        <v>160</v>
      </c>
      <c r="BF36" s="13">
        <v>7820</v>
      </c>
      <c r="BG36" s="13">
        <v>2500</v>
      </c>
      <c r="BH36" s="13">
        <v>690</v>
      </c>
      <c r="BI36" s="13">
        <v>2440</v>
      </c>
      <c r="BJ36" s="14">
        <v>0</v>
      </c>
      <c r="BK36" s="13">
        <v>190</v>
      </c>
      <c r="BL36" s="13">
        <v>370</v>
      </c>
      <c r="BM36" s="14">
        <v>0</v>
      </c>
      <c r="BN36" s="46">
        <v>1627</v>
      </c>
      <c r="BO36" s="47">
        <v>0</v>
      </c>
      <c r="BP36" s="46">
        <v>9220</v>
      </c>
      <c r="BQ36" s="46">
        <v>21260</v>
      </c>
      <c r="BR36" s="46">
        <v>52360</v>
      </c>
      <c r="BS36" s="14">
        <v>0</v>
      </c>
      <c r="BT36" s="13">
        <v>37540</v>
      </c>
      <c r="BU36" s="13">
        <v>311880</v>
      </c>
      <c r="BV36" s="13">
        <v>1003050</v>
      </c>
      <c r="BW36" s="14">
        <v>0</v>
      </c>
      <c r="BX36" s="13">
        <v>93260</v>
      </c>
      <c r="BY36" s="14">
        <v>0</v>
      </c>
      <c r="BZ36" s="14">
        <v>0</v>
      </c>
      <c r="CA36" s="13">
        <v>38160</v>
      </c>
      <c r="CB36" s="14">
        <v>0</v>
      </c>
      <c r="CC36" s="13">
        <v>1003050</v>
      </c>
      <c r="CD36" s="14">
        <v>0</v>
      </c>
      <c r="CE36" s="14">
        <v>0</v>
      </c>
      <c r="CF36" s="14">
        <v>0</v>
      </c>
      <c r="CG36" s="14">
        <v>0</v>
      </c>
      <c r="CH36" s="13">
        <v>93260</v>
      </c>
      <c r="CI36" s="14">
        <v>0</v>
      </c>
      <c r="CJ36" s="13">
        <v>40060</v>
      </c>
      <c r="CK36" s="14">
        <v>0</v>
      </c>
      <c r="CL36" s="14">
        <v>0</v>
      </c>
      <c r="CM36" s="14">
        <v>0</v>
      </c>
      <c r="CN36" s="15">
        <v>0</v>
      </c>
      <c r="CO36" s="27">
        <f t="shared" si="0"/>
        <v>1793076</v>
      </c>
      <c r="CP36" s="28">
        <f t="shared" si="1"/>
        <v>1136370</v>
      </c>
      <c r="CQ36" s="28">
        <f t="shared" si="2"/>
        <v>2929446</v>
      </c>
      <c r="CR36" s="65">
        <v>195870</v>
      </c>
      <c r="CS36" s="65" t="s">
        <v>581</v>
      </c>
      <c r="CT36" s="28">
        <v>0</v>
      </c>
      <c r="CU36" s="30">
        <f t="shared" si="3"/>
        <v>63.639836739708876</v>
      </c>
      <c r="CV36" s="39">
        <f t="shared" si="4"/>
        <v>476.25524304991058</v>
      </c>
      <c r="CW36" s="10">
        <v>0</v>
      </c>
      <c r="CX36" s="37">
        <f t="shared" si="5"/>
        <v>31.843602666233132</v>
      </c>
      <c r="CY36" s="37"/>
    </row>
    <row r="37" spans="1:103">
      <c r="A37" s="11">
        <v>2019</v>
      </c>
      <c r="B37" s="12" t="s">
        <v>159</v>
      </c>
      <c r="C37" s="12" t="s">
        <v>91</v>
      </c>
      <c r="D37" s="12" t="s">
        <v>160</v>
      </c>
      <c r="E37" s="13">
        <v>94969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3">
        <v>5177815</v>
      </c>
      <c r="O37" s="13">
        <v>114779</v>
      </c>
      <c r="P37" s="13">
        <v>2045420</v>
      </c>
      <c r="Q37" s="13">
        <v>600</v>
      </c>
      <c r="R37" s="13">
        <v>3974029</v>
      </c>
      <c r="S37" s="13">
        <v>3439292</v>
      </c>
      <c r="T37" s="14">
        <v>0</v>
      </c>
      <c r="U37" s="14">
        <v>0</v>
      </c>
      <c r="V37" s="13">
        <v>22600</v>
      </c>
      <c r="W37" s="14">
        <v>0</v>
      </c>
      <c r="X37" s="14">
        <v>0</v>
      </c>
      <c r="Y37" s="13">
        <v>153</v>
      </c>
      <c r="Z37" s="14">
        <v>0</v>
      </c>
      <c r="AA37" s="14">
        <v>0</v>
      </c>
      <c r="AB37" s="14">
        <v>0</v>
      </c>
      <c r="AC37" s="14">
        <v>0</v>
      </c>
      <c r="AD37" s="13">
        <v>13208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3">
        <v>61470</v>
      </c>
      <c r="AP37" s="14">
        <v>0</v>
      </c>
      <c r="AQ37" s="14">
        <v>0</v>
      </c>
      <c r="AR37" s="14">
        <v>0</v>
      </c>
      <c r="AS37" s="14">
        <v>0</v>
      </c>
      <c r="AT37" s="13">
        <v>2820277</v>
      </c>
      <c r="AU37" s="14">
        <v>0</v>
      </c>
      <c r="AV37" s="13">
        <v>5072245</v>
      </c>
      <c r="AW37" s="13">
        <v>37920</v>
      </c>
      <c r="AX37" s="13">
        <v>8047780</v>
      </c>
      <c r="AY37" s="13">
        <v>365190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3">
        <v>3841</v>
      </c>
      <c r="BF37" s="13">
        <v>125002</v>
      </c>
      <c r="BG37" s="13">
        <v>44982</v>
      </c>
      <c r="BH37" s="13">
        <v>6200</v>
      </c>
      <c r="BI37" s="13">
        <v>32830</v>
      </c>
      <c r="BJ37" s="14">
        <v>0</v>
      </c>
      <c r="BK37" s="14">
        <v>0</v>
      </c>
      <c r="BL37" s="14">
        <v>0</v>
      </c>
      <c r="BM37" s="13">
        <v>10258</v>
      </c>
      <c r="BN37" s="46">
        <v>20963</v>
      </c>
      <c r="BO37" s="47">
        <v>0</v>
      </c>
      <c r="BP37" s="46">
        <v>98079</v>
      </c>
      <c r="BQ37" s="46">
        <v>243932</v>
      </c>
      <c r="BR37" s="46">
        <v>4457731</v>
      </c>
      <c r="BS37" s="13">
        <v>32880</v>
      </c>
      <c r="BT37" s="13">
        <v>296460</v>
      </c>
      <c r="BU37" s="13">
        <v>6183248</v>
      </c>
      <c r="BV37" s="13">
        <v>19402312</v>
      </c>
      <c r="BW37" s="14">
        <v>0</v>
      </c>
      <c r="BX37" s="13">
        <v>2123698</v>
      </c>
      <c r="BY37" s="14">
        <v>0</v>
      </c>
      <c r="BZ37" s="14">
        <v>0</v>
      </c>
      <c r="CA37" s="13">
        <v>1055094</v>
      </c>
      <c r="CB37" s="13">
        <v>3469920</v>
      </c>
      <c r="CC37" s="13">
        <v>19402312</v>
      </c>
      <c r="CD37" s="14">
        <v>0</v>
      </c>
      <c r="CE37" s="14">
        <v>0</v>
      </c>
      <c r="CF37" s="13">
        <v>255320</v>
      </c>
      <c r="CG37" s="13">
        <v>352730</v>
      </c>
      <c r="CH37" s="13">
        <v>1770968</v>
      </c>
      <c r="CI37" s="13">
        <v>152721</v>
      </c>
      <c r="CJ37" s="13">
        <v>902373</v>
      </c>
      <c r="CK37" s="14">
        <v>0</v>
      </c>
      <c r="CL37" s="13">
        <v>14660</v>
      </c>
      <c r="CM37" s="13">
        <v>3469920</v>
      </c>
      <c r="CN37" s="15">
        <v>0</v>
      </c>
      <c r="CO37" s="27">
        <f t="shared" si="0"/>
        <v>43193165</v>
      </c>
      <c r="CP37" s="28">
        <f t="shared" si="1"/>
        <v>22075653</v>
      </c>
      <c r="CQ37" s="28">
        <f t="shared" si="2"/>
        <v>65268818</v>
      </c>
      <c r="CR37" s="28">
        <v>0</v>
      </c>
      <c r="CS37" s="28" t="s">
        <v>584</v>
      </c>
      <c r="CT37" s="28">
        <v>0</v>
      </c>
      <c r="CU37" s="30">
        <f t="shared" si="3"/>
        <v>66.177336013653559</v>
      </c>
      <c r="CV37" s="39">
        <f t="shared" si="4"/>
        <v>687.26445471680233</v>
      </c>
      <c r="CW37" s="10">
        <v>1</v>
      </c>
      <c r="CX37" s="37">
        <f t="shared" si="5"/>
        <v>0</v>
      </c>
      <c r="CY37" s="37"/>
    </row>
    <row r="38" spans="1:103">
      <c r="A38" s="11">
        <v>2019</v>
      </c>
      <c r="B38" s="12" t="s">
        <v>161</v>
      </c>
      <c r="C38" s="12" t="s">
        <v>91</v>
      </c>
      <c r="D38" s="12" t="s">
        <v>162</v>
      </c>
      <c r="E38" s="13">
        <v>2802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3">
        <v>13787</v>
      </c>
      <c r="O38" s="14">
        <v>0</v>
      </c>
      <c r="P38" s="14">
        <v>0</v>
      </c>
      <c r="Q38" s="14">
        <v>0</v>
      </c>
      <c r="R38" s="13">
        <v>192204</v>
      </c>
      <c r="S38" s="13">
        <v>102551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3">
        <v>18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3">
        <v>175231</v>
      </c>
      <c r="AW38" s="14">
        <v>0</v>
      </c>
      <c r="AX38" s="13">
        <v>304378</v>
      </c>
      <c r="AY38" s="13">
        <v>10655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3">
        <v>957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47">
        <v>0</v>
      </c>
      <c r="BO38" s="47">
        <v>0</v>
      </c>
      <c r="BP38" s="47">
        <v>0</v>
      </c>
      <c r="BQ38" s="47">
        <v>0</v>
      </c>
      <c r="BR38" s="46">
        <v>55482</v>
      </c>
      <c r="BS38" s="14">
        <v>0</v>
      </c>
      <c r="BT38" s="14">
        <v>0</v>
      </c>
      <c r="BU38" s="13">
        <v>113121</v>
      </c>
      <c r="BV38" s="13">
        <v>259520</v>
      </c>
      <c r="BW38" s="14">
        <v>0</v>
      </c>
      <c r="BX38" s="13">
        <v>18792</v>
      </c>
      <c r="BY38" s="14">
        <v>0</v>
      </c>
      <c r="BZ38" s="14">
        <v>0</v>
      </c>
      <c r="CA38" s="14">
        <v>0</v>
      </c>
      <c r="CB38" s="13">
        <v>320</v>
      </c>
      <c r="CC38" s="13">
        <v>259520</v>
      </c>
      <c r="CD38" s="14">
        <v>0</v>
      </c>
      <c r="CE38" s="14">
        <v>0</v>
      </c>
      <c r="CF38" s="14">
        <v>0</v>
      </c>
      <c r="CG38" s="14">
        <v>0</v>
      </c>
      <c r="CH38" s="13">
        <v>18792</v>
      </c>
      <c r="CI38" s="14">
        <v>0</v>
      </c>
      <c r="CJ38" s="14">
        <v>0</v>
      </c>
      <c r="CK38" s="14">
        <v>0</v>
      </c>
      <c r="CL38" s="13">
        <v>320</v>
      </c>
      <c r="CM38" s="14">
        <v>0</v>
      </c>
      <c r="CN38" s="15">
        <v>0</v>
      </c>
      <c r="CO38" s="27">
        <f t="shared" si="0"/>
        <v>968384</v>
      </c>
      <c r="CP38" s="28">
        <f t="shared" si="1"/>
        <v>278312</v>
      </c>
      <c r="CQ38" s="28">
        <f t="shared" si="2"/>
        <v>1246696</v>
      </c>
      <c r="CR38" s="28">
        <v>0</v>
      </c>
      <c r="CS38" s="28" t="s">
        <v>584</v>
      </c>
      <c r="CT38" s="28">
        <v>0</v>
      </c>
      <c r="CU38" s="30">
        <f t="shared" si="3"/>
        <v>77.676033291195296</v>
      </c>
      <c r="CV38" s="39">
        <f t="shared" si="4"/>
        <v>444.93076374018557</v>
      </c>
      <c r="CW38" s="10">
        <v>1</v>
      </c>
      <c r="CX38" s="37">
        <f t="shared" si="5"/>
        <v>0</v>
      </c>
      <c r="CY38" s="37"/>
    </row>
    <row r="39" spans="1:103">
      <c r="A39" s="11">
        <v>2019</v>
      </c>
      <c r="B39" s="12" t="s">
        <v>163</v>
      </c>
      <c r="C39" s="12" t="s">
        <v>91</v>
      </c>
      <c r="D39" s="12" t="s">
        <v>164</v>
      </c>
      <c r="E39" s="13">
        <v>2130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3">
        <v>3070</v>
      </c>
      <c r="O39" s="14">
        <v>0</v>
      </c>
      <c r="P39" s="13">
        <v>40480</v>
      </c>
      <c r="Q39" s="13">
        <v>4154</v>
      </c>
      <c r="R39" s="13">
        <v>149858</v>
      </c>
      <c r="S39" s="13">
        <v>81564</v>
      </c>
      <c r="T39" s="14">
        <v>0</v>
      </c>
      <c r="U39" s="14">
        <v>0</v>
      </c>
      <c r="V39" s="13">
        <v>998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3">
        <v>8637</v>
      </c>
      <c r="AU39" s="14">
        <v>0</v>
      </c>
      <c r="AV39" s="13">
        <v>151692</v>
      </c>
      <c r="AW39" s="14">
        <v>0</v>
      </c>
      <c r="AX39" s="13">
        <v>216635</v>
      </c>
      <c r="AY39" s="13">
        <v>5390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3">
        <v>55</v>
      </c>
      <c r="BF39" s="13">
        <v>2860</v>
      </c>
      <c r="BG39" s="13">
        <v>1355</v>
      </c>
      <c r="BH39" s="13">
        <v>63</v>
      </c>
      <c r="BI39" s="13">
        <v>601</v>
      </c>
      <c r="BJ39" s="14">
        <v>0</v>
      </c>
      <c r="BK39" s="14">
        <v>0</v>
      </c>
      <c r="BL39" s="14">
        <v>0</v>
      </c>
      <c r="BM39" s="14">
        <v>0</v>
      </c>
      <c r="BN39" s="46">
        <v>528</v>
      </c>
      <c r="BO39" s="47">
        <v>0</v>
      </c>
      <c r="BP39" s="46">
        <v>2826</v>
      </c>
      <c r="BQ39" s="46">
        <v>4951</v>
      </c>
      <c r="BR39" s="46">
        <v>47729</v>
      </c>
      <c r="BS39" s="14">
        <v>0</v>
      </c>
      <c r="BT39" s="14">
        <v>0</v>
      </c>
      <c r="BU39" s="13">
        <v>152796</v>
      </c>
      <c r="BV39" s="13">
        <v>130419</v>
      </c>
      <c r="BW39" s="14">
        <v>0</v>
      </c>
      <c r="BX39" s="14">
        <v>0</v>
      </c>
      <c r="BY39" s="14">
        <v>0</v>
      </c>
      <c r="BZ39" s="14">
        <v>0</v>
      </c>
      <c r="CA39" s="13">
        <v>28827</v>
      </c>
      <c r="CB39" s="13">
        <v>100</v>
      </c>
      <c r="CC39" s="13">
        <v>130419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3">
        <v>823</v>
      </c>
      <c r="CJ39" s="13">
        <v>28004</v>
      </c>
      <c r="CK39" s="14">
        <v>0</v>
      </c>
      <c r="CL39" s="13">
        <v>100</v>
      </c>
      <c r="CM39" s="14">
        <v>0</v>
      </c>
      <c r="CN39" s="15">
        <v>0</v>
      </c>
      <c r="CO39" s="27">
        <f t="shared" si="0"/>
        <v>877065</v>
      </c>
      <c r="CP39" s="28">
        <f t="shared" si="1"/>
        <v>158423</v>
      </c>
      <c r="CQ39" s="28">
        <f t="shared" si="2"/>
        <v>1035488</v>
      </c>
      <c r="CR39" s="28">
        <v>0</v>
      </c>
      <c r="CS39" s="28" t="s">
        <v>584</v>
      </c>
      <c r="CT39" s="28">
        <v>0</v>
      </c>
      <c r="CU39" s="30">
        <f t="shared" si="3"/>
        <v>84.700643561296701</v>
      </c>
      <c r="CV39" s="39">
        <f t="shared" si="4"/>
        <v>486.14460093896713</v>
      </c>
      <c r="CW39" s="10">
        <v>1</v>
      </c>
      <c r="CX39" s="37">
        <f t="shared" si="5"/>
        <v>0</v>
      </c>
      <c r="CY39" s="37"/>
    </row>
    <row r="40" spans="1:103">
      <c r="A40" s="11">
        <v>2019</v>
      </c>
      <c r="B40" s="12" t="s">
        <v>165</v>
      </c>
      <c r="C40" s="12" t="s">
        <v>91</v>
      </c>
      <c r="D40" s="12" t="s">
        <v>166</v>
      </c>
      <c r="E40" s="13">
        <v>647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3">
        <v>27713</v>
      </c>
      <c r="O40" s="14">
        <v>0</v>
      </c>
      <c r="P40" s="14">
        <v>0</v>
      </c>
      <c r="Q40" s="13">
        <v>1277</v>
      </c>
      <c r="R40" s="13">
        <v>28071</v>
      </c>
      <c r="S40" s="13">
        <v>20832</v>
      </c>
      <c r="T40" s="14">
        <v>0</v>
      </c>
      <c r="U40" s="14">
        <v>0</v>
      </c>
      <c r="V40" s="13">
        <v>307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3">
        <v>4657</v>
      </c>
      <c r="AU40" s="14">
        <v>0</v>
      </c>
      <c r="AV40" s="13">
        <v>15589</v>
      </c>
      <c r="AW40" s="14">
        <v>0</v>
      </c>
      <c r="AX40" s="13">
        <v>59223</v>
      </c>
      <c r="AY40" s="13">
        <v>1940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3">
        <v>17</v>
      </c>
      <c r="BF40" s="13">
        <v>878</v>
      </c>
      <c r="BG40" s="13">
        <v>1141</v>
      </c>
      <c r="BH40" s="13">
        <v>18</v>
      </c>
      <c r="BI40" s="13">
        <v>185</v>
      </c>
      <c r="BJ40" s="14">
        <v>0</v>
      </c>
      <c r="BK40" s="14">
        <v>0</v>
      </c>
      <c r="BL40" s="14">
        <v>0</v>
      </c>
      <c r="BM40" s="14">
        <v>0</v>
      </c>
      <c r="BN40" s="46">
        <v>163</v>
      </c>
      <c r="BO40" s="47">
        <v>0</v>
      </c>
      <c r="BP40" s="46">
        <v>870</v>
      </c>
      <c r="BQ40" s="46">
        <v>1519</v>
      </c>
      <c r="BR40" s="46">
        <v>13543</v>
      </c>
      <c r="BS40" s="14">
        <v>0</v>
      </c>
      <c r="BT40" s="14">
        <v>0</v>
      </c>
      <c r="BU40" s="13">
        <v>18226</v>
      </c>
      <c r="BV40" s="13">
        <v>89926</v>
      </c>
      <c r="BW40" s="14">
        <v>0</v>
      </c>
      <c r="BX40" s="13">
        <v>1029</v>
      </c>
      <c r="BY40" s="14">
        <v>0</v>
      </c>
      <c r="BZ40" s="14">
        <v>0</v>
      </c>
      <c r="CA40" s="13">
        <v>8873</v>
      </c>
      <c r="CB40" s="14">
        <v>0</v>
      </c>
      <c r="CC40" s="13">
        <v>89926</v>
      </c>
      <c r="CD40" s="14">
        <v>0</v>
      </c>
      <c r="CE40" s="14">
        <v>0</v>
      </c>
      <c r="CF40" s="14">
        <v>0</v>
      </c>
      <c r="CG40" s="14">
        <v>0</v>
      </c>
      <c r="CH40" s="13">
        <v>1029</v>
      </c>
      <c r="CI40" s="13">
        <v>253</v>
      </c>
      <c r="CJ40" s="13">
        <v>8620</v>
      </c>
      <c r="CK40" s="14">
        <v>0</v>
      </c>
      <c r="CL40" s="14">
        <v>0</v>
      </c>
      <c r="CM40" s="14">
        <v>0</v>
      </c>
      <c r="CN40" s="15">
        <v>0</v>
      </c>
      <c r="CO40" s="27">
        <f t="shared" si="0"/>
        <v>196422</v>
      </c>
      <c r="CP40" s="28">
        <f t="shared" si="1"/>
        <v>99575</v>
      </c>
      <c r="CQ40" s="28">
        <f t="shared" si="2"/>
        <v>295997</v>
      </c>
      <c r="CR40" s="28">
        <v>0</v>
      </c>
      <c r="CS40" s="28" t="s">
        <v>584</v>
      </c>
      <c r="CT40" s="28">
        <v>0</v>
      </c>
      <c r="CU40" s="30">
        <f t="shared" si="3"/>
        <v>66.359456345841338</v>
      </c>
      <c r="CV40" s="39">
        <f t="shared" si="4"/>
        <v>457.4914992272025</v>
      </c>
      <c r="CW40" s="10">
        <v>1</v>
      </c>
      <c r="CX40" s="37">
        <f t="shared" si="5"/>
        <v>0</v>
      </c>
      <c r="CY40" s="37"/>
    </row>
    <row r="41" spans="1:103">
      <c r="A41" s="11">
        <v>2019</v>
      </c>
      <c r="B41" s="12" t="s">
        <v>167</v>
      </c>
      <c r="C41" s="12" t="s">
        <v>91</v>
      </c>
      <c r="D41" s="12" t="s">
        <v>168</v>
      </c>
      <c r="E41" s="13">
        <v>1916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3">
        <v>12360</v>
      </c>
      <c r="Q41" s="14">
        <v>0</v>
      </c>
      <c r="R41" s="13">
        <v>104492</v>
      </c>
      <c r="S41" s="13">
        <v>73946</v>
      </c>
      <c r="T41" s="14">
        <v>0</v>
      </c>
      <c r="U41" s="14">
        <v>0</v>
      </c>
      <c r="V41" s="13">
        <v>1402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3">
        <v>30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3">
        <v>13250</v>
      </c>
      <c r="AU41" s="14">
        <v>0</v>
      </c>
      <c r="AV41" s="13">
        <v>110912</v>
      </c>
      <c r="AW41" s="14">
        <v>0</v>
      </c>
      <c r="AX41" s="13">
        <v>209189</v>
      </c>
      <c r="AY41" s="13">
        <v>5460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3">
        <v>35</v>
      </c>
      <c r="BF41" s="13">
        <v>3294</v>
      </c>
      <c r="BG41" s="13">
        <v>1428</v>
      </c>
      <c r="BH41" s="13">
        <v>64</v>
      </c>
      <c r="BI41" s="13">
        <v>402</v>
      </c>
      <c r="BJ41" s="14">
        <v>0</v>
      </c>
      <c r="BK41" s="14">
        <v>0</v>
      </c>
      <c r="BL41" s="14">
        <v>0</v>
      </c>
      <c r="BM41" s="13">
        <v>147</v>
      </c>
      <c r="BN41" s="46">
        <v>22</v>
      </c>
      <c r="BO41" s="47">
        <v>0</v>
      </c>
      <c r="BP41" s="46">
        <v>3931</v>
      </c>
      <c r="BQ41" s="46">
        <v>3089</v>
      </c>
      <c r="BR41" s="46">
        <v>34840</v>
      </c>
      <c r="BS41" s="14">
        <v>0</v>
      </c>
      <c r="BT41" s="13">
        <v>8729</v>
      </c>
      <c r="BU41" s="13">
        <v>59293</v>
      </c>
      <c r="BV41" s="13">
        <v>176483</v>
      </c>
      <c r="BW41" s="14">
        <v>0</v>
      </c>
      <c r="BX41" s="13">
        <v>9094</v>
      </c>
      <c r="BY41" s="14">
        <v>0</v>
      </c>
      <c r="BZ41" s="14">
        <v>0</v>
      </c>
      <c r="CA41" s="13">
        <v>24699</v>
      </c>
      <c r="CB41" s="14">
        <v>0</v>
      </c>
      <c r="CC41" s="13">
        <v>176483</v>
      </c>
      <c r="CD41" s="14">
        <v>0</v>
      </c>
      <c r="CE41" s="14">
        <v>0</v>
      </c>
      <c r="CF41" s="14">
        <v>0</v>
      </c>
      <c r="CG41" s="14">
        <v>0</v>
      </c>
      <c r="CH41" s="13">
        <v>9094</v>
      </c>
      <c r="CI41" s="13">
        <v>1430</v>
      </c>
      <c r="CJ41" s="13">
        <v>23269</v>
      </c>
      <c r="CK41" s="14">
        <v>0</v>
      </c>
      <c r="CL41" s="14">
        <v>0</v>
      </c>
      <c r="CM41" s="14">
        <v>0</v>
      </c>
      <c r="CN41" s="15">
        <v>0</v>
      </c>
      <c r="CO41" s="27">
        <f t="shared" si="0"/>
        <v>647745</v>
      </c>
      <c r="CP41" s="28">
        <f t="shared" si="1"/>
        <v>208846</v>
      </c>
      <c r="CQ41" s="28">
        <f t="shared" si="2"/>
        <v>856591</v>
      </c>
      <c r="CR41" s="28">
        <v>0</v>
      </c>
      <c r="CS41" s="28" t="s">
        <v>584</v>
      </c>
      <c r="CT41" s="28">
        <v>0</v>
      </c>
      <c r="CU41" s="30">
        <f t="shared" si="3"/>
        <v>75.618935991622607</v>
      </c>
      <c r="CV41" s="39">
        <f t="shared" si="4"/>
        <v>447.07254697286015</v>
      </c>
      <c r="CW41" s="10">
        <v>1</v>
      </c>
      <c r="CX41" s="37">
        <f t="shared" si="5"/>
        <v>0</v>
      </c>
      <c r="CY41" s="37"/>
    </row>
    <row r="42" spans="1:103">
      <c r="A42" s="11">
        <v>2019</v>
      </c>
      <c r="B42" s="12" t="s">
        <v>169</v>
      </c>
      <c r="C42" s="12" t="s">
        <v>91</v>
      </c>
      <c r="D42" s="12" t="s">
        <v>170</v>
      </c>
      <c r="E42" s="13">
        <v>4711</v>
      </c>
      <c r="F42" s="14">
        <v>0</v>
      </c>
      <c r="G42" s="14">
        <v>0</v>
      </c>
      <c r="H42" s="14">
        <v>0</v>
      </c>
      <c r="I42" s="14">
        <v>0</v>
      </c>
      <c r="J42" s="13">
        <v>54</v>
      </c>
      <c r="K42" s="14">
        <v>0</v>
      </c>
      <c r="L42" s="14">
        <v>0</v>
      </c>
      <c r="M42" s="14">
        <v>0</v>
      </c>
      <c r="N42" s="13">
        <v>45208</v>
      </c>
      <c r="O42" s="13">
        <v>182490</v>
      </c>
      <c r="P42" s="14">
        <v>0</v>
      </c>
      <c r="Q42" s="13">
        <v>22400</v>
      </c>
      <c r="R42" s="14">
        <v>0</v>
      </c>
      <c r="S42" s="13">
        <v>148609</v>
      </c>
      <c r="T42" s="14">
        <v>0</v>
      </c>
      <c r="U42" s="14">
        <v>0</v>
      </c>
      <c r="V42" s="13">
        <v>1067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3">
        <v>5</v>
      </c>
      <c r="AG42" s="14">
        <v>0</v>
      </c>
      <c r="AH42" s="14">
        <v>0</v>
      </c>
      <c r="AI42" s="13">
        <v>3512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3">
        <v>58900</v>
      </c>
      <c r="AU42" s="14">
        <v>0</v>
      </c>
      <c r="AV42" s="13">
        <v>180947</v>
      </c>
      <c r="AW42" s="14">
        <v>0</v>
      </c>
      <c r="AX42" s="13">
        <v>337480</v>
      </c>
      <c r="AY42" s="13">
        <v>23425</v>
      </c>
      <c r="AZ42" s="14">
        <v>0</v>
      </c>
      <c r="BA42" s="14">
        <v>0</v>
      </c>
      <c r="BB42" s="14">
        <v>0</v>
      </c>
      <c r="BC42" s="14">
        <v>0</v>
      </c>
      <c r="BD42" s="13">
        <v>6</v>
      </c>
      <c r="BE42" s="13">
        <v>17</v>
      </c>
      <c r="BF42" s="13">
        <v>3770</v>
      </c>
      <c r="BG42" s="13">
        <v>1304</v>
      </c>
      <c r="BH42" s="13">
        <v>167</v>
      </c>
      <c r="BI42" s="13">
        <v>789</v>
      </c>
      <c r="BJ42" s="14">
        <v>0</v>
      </c>
      <c r="BK42" s="14">
        <v>0</v>
      </c>
      <c r="BL42" s="13">
        <v>219</v>
      </c>
      <c r="BM42" s="14">
        <v>0</v>
      </c>
      <c r="BN42" s="46">
        <v>920</v>
      </c>
      <c r="BO42" s="47">
        <v>0</v>
      </c>
      <c r="BP42" s="46">
        <v>3317</v>
      </c>
      <c r="BQ42" s="46">
        <v>11344</v>
      </c>
      <c r="BR42" s="46">
        <v>33726</v>
      </c>
      <c r="BS42" s="14">
        <v>0</v>
      </c>
      <c r="BT42" s="13">
        <v>10691</v>
      </c>
      <c r="BU42" s="13">
        <v>382910</v>
      </c>
      <c r="BV42" s="13">
        <v>343992</v>
      </c>
      <c r="BW42" s="14">
        <v>0</v>
      </c>
      <c r="BX42" s="13">
        <v>11300</v>
      </c>
      <c r="BY42" s="14">
        <v>0</v>
      </c>
      <c r="BZ42" s="14">
        <v>0</v>
      </c>
      <c r="CA42" s="13">
        <v>25080</v>
      </c>
      <c r="CB42" s="13">
        <v>1560</v>
      </c>
      <c r="CC42" s="13">
        <v>343992</v>
      </c>
      <c r="CD42" s="14">
        <v>0</v>
      </c>
      <c r="CE42" s="14">
        <v>0</v>
      </c>
      <c r="CF42" s="14">
        <v>0</v>
      </c>
      <c r="CG42" s="14">
        <v>0</v>
      </c>
      <c r="CH42" s="13">
        <v>11300</v>
      </c>
      <c r="CI42" s="14">
        <v>0</v>
      </c>
      <c r="CJ42" s="13">
        <v>25080</v>
      </c>
      <c r="CK42" s="14">
        <v>0</v>
      </c>
      <c r="CL42" s="13">
        <v>1560</v>
      </c>
      <c r="CM42" s="14">
        <v>0</v>
      </c>
      <c r="CN42" s="15">
        <v>0</v>
      </c>
      <c r="CO42" s="27">
        <f t="shared" si="0"/>
        <v>1453277</v>
      </c>
      <c r="CP42" s="28">
        <f t="shared" si="1"/>
        <v>380372</v>
      </c>
      <c r="CQ42" s="28">
        <f t="shared" si="2"/>
        <v>1833649</v>
      </c>
      <c r="CR42" s="37">
        <v>0</v>
      </c>
      <c r="CS42" s="66" t="s">
        <v>585</v>
      </c>
      <c r="CT42" s="66">
        <v>81000</v>
      </c>
      <c r="CU42" s="30">
        <f t="shared" si="3"/>
        <v>79.256008101877725</v>
      </c>
      <c r="CV42" s="39">
        <f t="shared" si="4"/>
        <v>389.22712799830185</v>
      </c>
      <c r="CW42" s="10">
        <v>1</v>
      </c>
      <c r="CX42" s="37">
        <f t="shared" si="5"/>
        <v>17.193801740607089</v>
      </c>
      <c r="CY42" s="37"/>
    </row>
    <row r="43" spans="1:103">
      <c r="A43" s="11">
        <v>2019</v>
      </c>
      <c r="B43" s="12" t="s">
        <v>171</v>
      </c>
      <c r="C43" s="12" t="s">
        <v>91</v>
      </c>
      <c r="D43" s="12" t="s">
        <v>172</v>
      </c>
      <c r="E43" s="13">
        <v>3325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3">
        <v>99610</v>
      </c>
      <c r="P43" s="14">
        <v>0</v>
      </c>
      <c r="Q43" s="13">
        <v>19460</v>
      </c>
      <c r="R43" s="14">
        <v>0</v>
      </c>
      <c r="S43" s="13">
        <v>117800</v>
      </c>
      <c r="T43" s="14">
        <v>0</v>
      </c>
      <c r="U43" s="14">
        <v>0</v>
      </c>
      <c r="V43" s="13">
        <v>4040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3">
        <v>10900</v>
      </c>
      <c r="AU43" s="14">
        <v>0</v>
      </c>
      <c r="AV43" s="13">
        <v>198870</v>
      </c>
      <c r="AW43" s="14">
        <v>0</v>
      </c>
      <c r="AX43" s="13">
        <v>291760</v>
      </c>
      <c r="AY43" s="13">
        <v>15885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3">
        <v>295</v>
      </c>
      <c r="BF43" s="13">
        <v>6540</v>
      </c>
      <c r="BG43" s="13">
        <v>1885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3">
        <v>163</v>
      </c>
      <c r="BN43" s="46">
        <v>2335</v>
      </c>
      <c r="BO43" s="46">
        <v>281</v>
      </c>
      <c r="BP43" s="46">
        <v>8320</v>
      </c>
      <c r="BQ43" s="46">
        <v>10690</v>
      </c>
      <c r="BR43" s="46">
        <v>34920</v>
      </c>
      <c r="BS43" s="13">
        <v>15940</v>
      </c>
      <c r="BT43" s="13">
        <v>16940</v>
      </c>
      <c r="BU43" s="13">
        <v>87310</v>
      </c>
      <c r="BV43" s="13">
        <v>393900</v>
      </c>
      <c r="BW43" s="14">
        <v>0</v>
      </c>
      <c r="BX43" s="13">
        <v>36780</v>
      </c>
      <c r="BY43" s="14">
        <v>0</v>
      </c>
      <c r="BZ43" s="14">
        <v>0</v>
      </c>
      <c r="CA43" s="13">
        <v>20040</v>
      </c>
      <c r="CB43" s="14">
        <v>0</v>
      </c>
      <c r="CC43" s="13">
        <v>393900</v>
      </c>
      <c r="CD43" s="14">
        <v>0</v>
      </c>
      <c r="CE43" s="14">
        <v>0</v>
      </c>
      <c r="CF43" s="14">
        <v>0</v>
      </c>
      <c r="CG43" s="13">
        <v>36780</v>
      </c>
      <c r="CH43" s="14">
        <v>0</v>
      </c>
      <c r="CI43" s="13">
        <v>20040</v>
      </c>
      <c r="CJ43" s="14">
        <v>0</v>
      </c>
      <c r="CK43" s="14">
        <v>0</v>
      </c>
      <c r="CL43" s="14">
        <v>0</v>
      </c>
      <c r="CM43" s="14">
        <v>0</v>
      </c>
      <c r="CN43" s="15">
        <v>0</v>
      </c>
      <c r="CO43" s="27">
        <f t="shared" si="0"/>
        <v>1000764</v>
      </c>
      <c r="CP43" s="28">
        <f t="shared" si="1"/>
        <v>393900</v>
      </c>
      <c r="CQ43" s="28">
        <f t="shared" si="2"/>
        <v>1394664</v>
      </c>
      <c r="CR43" s="65">
        <v>27900</v>
      </c>
      <c r="CS43" s="65" t="s">
        <v>581</v>
      </c>
      <c r="CT43" s="28">
        <v>0</v>
      </c>
      <c r="CU43" s="30">
        <f t="shared" si="3"/>
        <v>72.310560368461452</v>
      </c>
      <c r="CV43" s="39">
        <f t="shared" si="4"/>
        <v>419.44781954887219</v>
      </c>
      <c r="CW43" s="10">
        <v>1</v>
      </c>
      <c r="CX43" s="37">
        <f t="shared" si="5"/>
        <v>8.3909774436090228</v>
      </c>
      <c r="CY43" s="37"/>
    </row>
    <row r="44" spans="1:103">
      <c r="A44" s="11">
        <v>2019</v>
      </c>
      <c r="B44" s="12" t="s">
        <v>173</v>
      </c>
      <c r="C44" s="12" t="s">
        <v>91</v>
      </c>
      <c r="D44" s="12" t="s">
        <v>174</v>
      </c>
      <c r="E44" s="13">
        <v>4054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3">
        <v>12701</v>
      </c>
      <c r="O44" s="13">
        <v>2335</v>
      </c>
      <c r="P44" s="14">
        <v>0</v>
      </c>
      <c r="Q44" s="14">
        <v>0</v>
      </c>
      <c r="R44" s="13">
        <v>238307</v>
      </c>
      <c r="S44" s="13">
        <v>145014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3">
        <v>60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3">
        <v>28716</v>
      </c>
      <c r="AU44" s="14">
        <v>0</v>
      </c>
      <c r="AV44" s="13">
        <v>334051</v>
      </c>
      <c r="AW44" s="14">
        <v>0</v>
      </c>
      <c r="AX44" s="13">
        <v>560612</v>
      </c>
      <c r="AY44" s="13">
        <v>13700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3">
        <v>260</v>
      </c>
      <c r="BF44" s="13">
        <v>6290</v>
      </c>
      <c r="BG44" s="13">
        <v>3180</v>
      </c>
      <c r="BH44" s="13">
        <v>500</v>
      </c>
      <c r="BI44" s="14">
        <v>0</v>
      </c>
      <c r="BJ44" s="14">
        <v>0</v>
      </c>
      <c r="BK44" s="14">
        <v>0</v>
      </c>
      <c r="BL44" s="14">
        <v>0</v>
      </c>
      <c r="BM44" s="13">
        <v>340</v>
      </c>
      <c r="BN44" s="47">
        <v>0</v>
      </c>
      <c r="BO44" s="47">
        <v>0</v>
      </c>
      <c r="BP44" s="46">
        <v>7590</v>
      </c>
      <c r="BQ44" s="46">
        <v>13730</v>
      </c>
      <c r="BR44" s="46">
        <v>57520</v>
      </c>
      <c r="BS44" s="14">
        <v>0</v>
      </c>
      <c r="BT44" s="13">
        <v>18352</v>
      </c>
      <c r="BU44" s="13">
        <v>144341</v>
      </c>
      <c r="BV44" s="13">
        <v>294632</v>
      </c>
      <c r="BW44" s="14">
        <v>0</v>
      </c>
      <c r="BX44" s="13">
        <v>55056</v>
      </c>
      <c r="BY44" s="14">
        <v>0</v>
      </c>
      <c r="BZ44" s="14">
        <v>0</v>
      </c>
      <c r="CA44" s="13">
        <v>36675</v>
      </c>
      <c r="CB44" s="13">
        <v>1080</v>
      </c>
      <c r="CC44" s="13">
        <v>294632</v>
      </c>
      <c r="CD44" s="14">
        <v>0</v>
      </c>
      <c r="CE44" s="14">
        <v>0</v>
      </c>
      <c r="CF44" s="14">
        <v>0</v>
      </c>
      <c r="CG44" s="14">
        <v>0</v>
      </c>
      <c r="CH44" s="13">
        <v>55056</v>
      </c>
      <c r="CI44" s="13">
        <v>646</v>
      </c>
      <c r="CJ44" s="13">
        <v>36029</v>
      </c>
      <c r="CK44" s="14">
        <v>0</v>
      </c>
      <c r="CL44" s="13">
        <v>1080</v>
      </c>
      <c r="CM44" s="14">
        <v>0</v>
      </c>
      <c r="CN44" s="15">
        <v>0</v>
      </c>
      <c r="CO44" s="27">
        <f t="shared" si="0"/>
        <v>1588245</v>
      </c>
      <c r="CP44" s="28">
        <f t="shared" si="1"/>
        <v>385717</v>
      </c>
      <c r="CQ44" s="28">
        <f t="shared" si="2"/>
        <v>1973962</v>
      </c>
      <c r="CR44" s="28">
        <v>0</v>
      </c>
      <c r="CS44" s="28" t="s">
        <v>584</v>
      </c>
      <c r="CT44" s="28">
        <v>0</v>
      </c>
      <c r="CU44" s="30">
        <f t="shared" si="3"/>
        <v>80.459755557604453</v>
      </c>
      <c r="CV44" s="39">
        <f t="shared" si="4"/>
        <v>486.91711889491859</v>
      </c>
      <c r="CW44" s="10">
        <v>1</v>
      </c>
      <c r="CX44" s="37">
        <f t="shared" si="5"/>
        <v>0</v>
      </c>
      <c r="CY44" s="37"/>
    </row>
    <row r="45" spans="1:103">
      <c r="A45" s="11">
        <v>2019</v>
      </c>
      <c r="B45" s="12" t="s">
        <v>175</v>
      </c>
      <c r="C45" s="12" t="s">
        <v>91</v>
      </c>
      <c r="D45" s="12" t="s">
        <v>176</v>
      </c>
      <c r="E45" s="13">
        <v>1507</v>
      </c>
      <c r="F45" s="14">
        <v>0</v>
      </c>
      <c r="G45" s="14">
        <v>0</v>
      </c>
      <c r="H45" s="14">
        <v>0</v>
      </c>
      <c r="I45" s="14">
        <v>0</v>
      </c>
      <c r="J45" s="13">
        <v>2</v>
      </c>
      <c r="K45" s="14">
        <v>0</v>
      </c>
      <c r="L45" s="14">
        <v>0</v>
      </c>
      <c r="M45" s="14">
        <v>0</v>
      </c>
      <c r="N45" s="13">
        <v>69738</v>
      </c>
      <c r="O45" s="13">
        <v>51128</v>
      </c>
      <c r="P45" s="14">
        <v>0</v>
      </c>
      <c r="Q45" s="13">
        <v>8203</v>
      </c>
      <c r="R45" s="14">
        <v>0</v>
      </c>
      <c r="S45" s="13">
        <v>71895</v>
      </c>
      <c r="T45" s="14">
        <v>0</v>
      </c>
      <c r="U45" s="14">
        <v>0</v>
      </c>
      <c r="V45" s="13">
        <v>585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3">
        <v>11</v>
      </c>
      <c r="AG45" s="14">
        <v>0</v>
      </c>
      <c r="AH45" s="14">
        <v>0</v>
      </c>
      <c r="AI45" s="13">
        <v>396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3">
        <v>47220</v>
      </c>
      <c r="AW45" s="14">
        <v>0</v>
      </c>
      <c r="AX45" s="13">
        <v>141290</v>
      </c>
      <c r="AY45" s="13">
        <v>7190</v>
      </c>
      <c r="AZ45" s="14">
        <v>0</v>
      </c>
      <c r="BA45" s="14">
        <v>0</v>
      </c>
      <c r="BB45" s="14">
        <v>0</v>
      </c>
      <c r="BC45" s="14">
        <v>0</v>
      </c>
      <c r="BD45" s="13">
        <v>18</v>
      </c>
      <c r="BE45" s="13">
        <v>11</v>
      </c>
      <c r="BF45" s="13">
        <v>5436</v>
      </c>
      <c r="BG45" s="13">
        <v>44</v>
      </c>
      <c r="BH45" s="13">
        <v>55</v>
      </c>
      <c r="BI45" s="13">
        <v>149</v>
      </c>
      <c r="BJ45" s="14">
        <v>0</v>
      </c>
      <c r="BK45" s="13">
        <v>5</v>
      </c>
      <c r="BL45" s="13">
        <v>157</v>
      </c>
      <c r="BM45" s="14">
        <v>0</v>
      </c>
      <c r="BN45" s="46">
        <v>320</v>
      </c>
      <c r="BO45" s="47">
        <v>0</v>
      </c>
      <c r="BP45" s="46">
        <v>1730</v>
      </c>
      <c r="BQ45" s="46">
        <v>5415</v>
      </c>
      <c r="BR45" s="46">
        <v>11953</v>
      </c>
      <c r="BS45" s="14">
        <v>0</v>
      </c>
      <c r="BT45" s="13">
        <v>3294</v>
      </c>
      <c r="BU45" s="13">
        <v>152622</v>
      </c>
      <c r="BV45" s="13">
        <v>192810</v>
      </c>
      <c r="BW45" s="14">
        <v>0</v>
      </c>
      <c r="BX45" s="13">
        <v>2120</v>
      </c>
      <c r="BY45" s="14">
        <v>0</v>
      </c>
      <c r="BZ45" s="14">
        <v>0</v>
      </c>
      <c r="CA45" s="13">
        <v>8511</v>
      </c>
      <c r="CB45" s="13">
        <v>820</v>
      </c>
      <c r="CC45" s="13">
        <v>192810</v>
      </c>
      <c r="CD45" s="14">
        <v>0</v>
      </c>
      <c r="CE45" s="14">
        <v>0</v>
      </c>
      <c r="CF45" s="14">
        <v>0</v>
      </c>
      <c r="CG45" s="14">
        <v>0</v>
      </c>
      <c r="CH45" s="13">
        <v>2120</v>
      </c>
      <c r="CI45" s="14">
        <v>0</v>
      </c>
      <c r="CJ45" s="13">
        <v>8511</v>
      </c>
      <c r="CK45" s="14">
        <v>0</v>
      </c>
      <c r="CL45" s="13">
        <v>820</v>
      </c>
      <c r="CM45" s="14">
        <v>0</v>
      </c>
      <c r="CN45" s="15">
        <v>0</v>
      </c>
      <c r="CO45" s="27">
        <f t="shared" si="0"/>
        <v>578867</v>
      </c>
      <c r="CP45" s="28">
        <f t="shared" si="1"/>
        <v>203441</v>
      </c>
      <c r="CQ45" s="28">
        <f t="shared" si="2"/>
        <v>782308</v>
      </c>
      <c r="CR45" s="37">
        <v>0</v>
      </c>
      <c r="CS45" s="67" t="s">
        <v>585</v>
      </c>
      <c r="CT45" s="66">
        <v>63200</v>
      </c>
      <c r="CU45" s="30">
        <f t="shared" si="3"/>
        <v>73.994769323591228</v>
      </c>
      <c r="CV45" s="39">
        <f t="shared" si="4"/>
        <v>519.11612475116124</v>
      </c>
      <c r="CW45" s="10">
        <v>1</v>
      </c>
      <c r="CX45" s="37">
        <f t="shared" si="5"/>
        <v>41.937624419376242</v>
      </c>
      <c r="CY45" s="37"/>
    </row>
    <row r="46" spans="1:103">
      <c r="A46" s="11">
        <v>2019</v>
      </c>
      <c r="B46" s="12" t="s">
        <v>177</v>
      </c>
      <c r="C46" s="12" t="s">
        <v>91</v>
      </c>
      <c r="D46" s="12" t="s">
        <v>178</v>
      </c>
      <c r="E46" s="13">
        <v>1411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3">
        <v>564</v>
      </c>
      <c r="O46" s="14">
        <v>0</v>
      </c>
      <c r="P46" s="14">
        <v>0</v>
      </c>
      <c r="Q46" s="14">
        <v>0</v>
      </c>
      <c r="R46" s="13">
        <v>92126</v>
      </c>
      <c r="S46" s="13">
        <v>45730</v>
      </c>
      <c r="T46" s="14">
        <v>0</v>
      </c>
      <c r="U46" s="14">
        <v>0</v>
      </c>
      <c r="V46" s="13">
        <v>570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3">
        <v>89623</v>
      </c>
      <c r="AW46" s="14">
        <v>0</v>
      </c>
      <c r="AX46" s="14">
        <v>0</v>
      </c>
      <c r="AY46" s="13">
        <v>2870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3">
        <v>1410</v>
      </c>
      <c r="BG46" s="13">
        <v>1173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47">
        <v>0</v>
      </c>
      <c r="BO46" s="47">
        <v>0</v>
      </c>
      <c r="BP46" s="46">
        <v>490</v>
      </c>
      <c r="BQ46" s="46">
        <v>105</v>
      </c>
      <c r="BR46" s="46">
        <v>9620</v>
      </c>
      <c r="BS46" s="14">
        <v>0</v>
      </c>
      <c r="BT46" s="14">
        <v>0</v>
      </c>
      <c r="BU46" s="13">
        <v>82260</v>
      </c>
      <c r="BV46" s="13">
        <v>375256</v>
      </c>
      <c r="BW46" s="14">
        <v>0</v>
      </c>
      <c r="BX46" s="14">
        <v>0</v>
      </c>
      <c r="BY46" s="14">
        <v>0</v>
      </c>
      <c r="BZ46" s="14">
        <v>0</v>
      </c>
      <c r="CA46" s="13">
        <v>1535</v>
      </c>
      <c r="CB46" s="13">
        <v>400</v>
      </c>
      <c r="CC46" s="13">
        <v>375256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3">
        <v>1535</v>
      </c>
      <c r="CK46" s="14">
        <v>0</v>
      </c>
      <c r="CL46" s="13">
        <v>400</v>
      </c>
      <c r="CM46" s="14">
        <v>0</v>
      </c>
      <c r="CN46" s="15">
        <v>0</v>
      </c>
      <c r="CO46" s="27">
        <f t="shared" si="0"/>
        <v>326541</v>
      </c>
      <c r="CP46" s="28">
        <f t="shared" si="1"/>
        <v>376791</v>
      </c>
      <c r="CQ46" s="28">
        <f t="shared" si="2"/>
        <v>703332</v>
      </c>
      <c r="CR46" s="28">
        <v>0</v>
      </c>
      <c r="CS46" s="28" t="s">
        <v>584</v>
      </c>
      <c r="CT46" s="28">
        <v>0</v>
      </c>
      <c r="CU46" s="30">
        <f t="shared" si="3"/>
        <v>46.42771834638549</v>
      </c>
      <c r="CV46" s="39">
        <f t="shared" si="4"/>
        <v>498.46350106307585</v>
      </c>
      <c r="CW46" s="10">
        <v>0</v>
      </c>
      <c r="CX46" s="37">
        <f t="shared" si="5"/>
        <v>0</v>
      </c>
      <c r="CY46" s="37"/>
    </row>
    <row r="47" spans="1:103">
      <c r="A47" s="11">
        <v>2019</v>
      </c>
      <c r="B47" s="12" t="s">
        <v>179</v>
      </c>
      <c r="C47" s="12" t="s">
        <v>91</v>
      </c>
      <c r="D47" s="12" t="s">
        <v>180</v>
      </c>
      <c r="E47" s="13">
        <v>963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3">
        <v>76499</v>
      </c>
      <c r="S47" s="13">
        <v>39989</v>
      </c>
      <c r="T47" s="14">
        <v>0</v>
      </c>
      <c r="U47" s="14">
        <v>0</v>
      </c>
      <c r="V47" s="13">
        <v>3032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3">
        <v>24000</v>
      </c>
      <c r="AU47" s="14">
        <v>0</v>
      </c>
      <c r="AV47" s="13">
        <v>72685</v>
      </c>
      <c r="AW47" s="14">
        <v>0</v>
      </c>
      <c r="AX47" s="13">
        <v>104586</v>
      </c>
      <c r="AY47" s="13">
        <v>3410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3">
        <v>19</v>
      </c>
      <c r="BF47" s="13">
        <v>3056</v>
      </c>
      <c r="BG47" s="13">
        <v>1355</v>
      </c>
      <c r="BH47" s="13">
        <v>216</v>
      </c>
      <c r="BI47" s="13">
        <v>100</v>
      </c>
      <c r="BJ47" s="14">
        <v>0</v>
      </c>
      <c r="BK47" s="14">
        <v>0</v>
      </c>
      <c r="BL47" s="14">
        <v>0</v>
      </c>
      <c r="BM47" s="13">
        <v>36</v>
      </c>
      <c r="BN47" s="46">
        <v>22</v>
      </c>
      <c r="BO47" s="47">
        <v>0</v>
      </c>
      <c r="BP47" s="46">
        <v>2602</v>
      </c>
      <c r="BQ47" s="46">
        <v>3543</v>
      </c>
      <c r="BR47" s="46">
        <v>31853</v>
      </c>
      <c r="BS47" s="14">
        <v>0</v>
      </c>
      <c r="BT47" s="13">
        <v>3520</v>
      </c>
      <c r="BU47" s="13">
        <v>28421</v>
      </c>
      <c r="BV47" s="13">
        <v>114364</v>
      </c>
      <c r="BW47" s="14">
        <v>0</v>
      </c>
      <c r="BX47" s="13">
        <v>7287</v>
      </c>
      <c r="BY47" s="14">
        <v>0</v>
      </c>
      <c r="BZ47" s="14">
        <v>0</v>
      </c>
      <c r="CA47" s="13">
        <v>28149</v>
      </c>
      <c r="CB47" s="13">
        <v>570</v>
      </c>
      <c r="CC47" s="13">
        <v>114364</v>
      </c>
      <c r="CD47" s="14">
        <v>0</v>
      </c>
      <c r="CE47" s="14">
        <v>0</v>
      </c>
      <c r="CF47" s="14">
        <v>0</v>
      </c>
      <c r="CG47" s="14">
        <v>0</v>
      </c>
      <c r="CH47" s="13">
        <v>7287</v>
      </c>
      <c r="CI47" s="14">
        <v>0</v>
      </c>
      <c r="CJ47" s="13">
        <v>28149</v>
      </c>
      <c r="CK47" s="14">
        <v>0</v>
      </c>
      <c r="CL47" s="13">
        <v>570</v>
      </c>
      <c r="CM47" s="14">
        <v>0</v>
      </c>
      <c r="CN47" s="15">
        <v>0</v>
      </c>
      <c r="CO47" s="27">
        <f t="shared" si="0"/>
        <v>398944</v>
      </c>
      <c r="CP47" s="28">
        <f t="shared" si="1"/>
        <v>149800</v>
      </c>
      <c r="CQ47" s="28">
        <f t="shared" si="2"/>
        <v>548744</v>
      </c>
      <c r="CR47" s="28">
        <v>0</v>
      </c>
      <c r="CS47" s="28" t="s">
        <v>584</v>
      </c>
      <c r="CT47" s="28">
        <v>0</v>
      </c>
      <c r="CU47" s="30">
        <f t="shared" si="3"/>
        <v>72.701296050617415</v>
      </c>
      <c r="CV47" s="39">
        <f t="shared" si="4"/>
        <v>569.82762201453795</v>
      </c>
      <c r="CW47" s="10">
        <v>1</v>
      </c>
      <c r="CX47" s="37">
        <f t="shared" si="5"/>
        <v>0</v>
      </c>
      <c r="CY47" s="37"/>
    </row>
    <row r="48" spans="1:103">
      <c r="A48" s="11">
        <v>2019</v>
      </c>
      <c r="B48" s="12" t="s">
        <v>181</v>
      </c>
      <c r="C48" s="12" t="s">
        <v>91</v>
      </c>
      <c r="D48" s="12" t="s">
        <v>182</v>
      </c>
      <c r="E48" s="13">
        <v>870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3">
        <v>38409</v>
      </c>
      <c r="O48" s="13">
        <v>29720</v>
      </c>
      <c r="P48" s="14">
        <v>0</v>
      </c>
      <c r="Q48" s="13">
        <v>1597</v>
      </c>
      <c r="R48" s="13">
        <v>50140</v>
      </c>
      <c r="S48" s="13">
        <v>40771</v>
      </c>
      <c r="T48" s="14">
        <v>0</v>
      </c>
      <c r="U48" s="14">
        <v>0</v>
      </c>
      <c r="V48" s="13">
        <v>383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3">
        <v>18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3">
        <v>3322</v>
      </c>
      <c r="AU48" s="14">
        <v>0</v>
      </c>
      <c r="AV48" s="13">
        <v>60492</v>
      </c>
      <c r="AW48" s="14">
        <v>0</v>
      </c>
      <c r="AX48" s="13">
        <v>78359</v>
      </c>
      <c r="AY48" s="13">
        <v>2790</v>
      </c>
      <c r="AZ48" s="14">
        <v>0</v>
      </c>
      <c r="BA48" s="14">
        <v>0</v>
      </c>
      <c r="BB48" s="14">
        <v>0</v>
      </c>
      <c r="BC48" s="14">
        <v>0</v>
      </c>
      <c r="BD48" s="14">
        <v>0</v>
      </c>
      <c r="BE48" s="13">
        <v>20</v>
      </c>
      <c r="BF48" s="13">
        <v>1099</v>
      </c>
      <c r="BG48" s="13">
        <v>1080</v>
      </c>
      <c r="BH48" s="13">
        <v>22</v>
      </c>
      <c r="BI48" s="13">
        <v>231</v>
      </c>
      <c r="BJ48" s="14">
        <v>0</v>
      </c>
      <c r="BK48" s="14">
        <v>0</v>
      </c>
      <c r="BL48" s="14">
        <v>0</v>
      </c>
      <c r="BM48" s="14">
        <v>0</v>
      </c>
      <c r="BN48" s="46">
        <v>203</v>
      </c>
      <c r="BO48" s="47">
        <v>0</v>
      </c>
      <c r="BP48" s="46">
        <v>1086</v>
      </c>
      <c r="BQ48" s="46">
        <v>1900</v>
      </c>
      <c r="BR48" s="46">
        <v>16926</v>
      </c>
      <c r="BS48" s="14">
        <v>0</v>
      </c>
      <c r="BT48" s="14">
        <v>0</v>
      </c>
      <c r="BU48" s="13">
        <v>23118</v>
      </c>
      <c r="BV48" s="13">
        <v>69413</v>
      </c>
      <c r="BW48" s="14">
        <v>0</v>
      </c>
      <c r="BX48" s="13">
        <v>580</v>
      </c>
      <c r="BY48" s="14">
        <v>0</v>
      </c>
      <c r="BZ48" s="14">
        <v>0</v>
      </c>
      <c r="CA48" s="13">
        <v>11078</v>
      </c>
      <c r="CB48" s="13">
        <v>150</v>
      </c>
      <c r="CC48" s="13">
        <v>69413</v>
      </c>
      <c r="CD48" s="14">
        <v>0</v>
      </c>
      <c r="CE48" s="14">
        <v>0</v>
      </c>
      <c r="CF48" s="14">
        <v>0</v>
      </c>
      <c r="CG48" s="14">
        <v>0</v>
      </c>
      <c r="CH48" s="13">
        <v>580</v>
      </c>
      <c r="CI48" s="13">
        <v>316</v>
      </c>
      <c r="CJ48" s="13">
        <v>10762</v>
      </c>
      <c r="CK48" s="14">
        <v>0</v>
      </c>
      <c r="CL48" s="13">
        <v>150</v>
      </c>
      <c r="CM48" s="14">
        <v>0</v>
      </c>
      <c r="CN48" s="15">
        <v>0</v>
      </c>
      <c r="CO48" s="27">
        <f t="shared" si="0"/>
        <v>352002</v>
      </c>
      <c r="CP48" s="28">
        <f t="shared" si="1"/>
        <v>80755</v>
      </c>
      <c r="CQ48" s="28">
        <f t="shared" si="2"/>
        <v>432757</v>
      </c>
      <c r="CR48" s="28">
        <v>0</v>
      </c>
      <c r="CS48" s="28" t="s">
        <v>584</v>
      </c>
      <c r="CT48" s="28">
        <v>0</v>
      </c>
      <c r="CU48" s="30">
        <f t="shared" si="3"/>
        <v>81.339412187440061</v>
      </c>
      <c r="CV48" s="39">
        <f t="shared" si="4"/>
        <v>497.42183908045979</v>
      </c>
      <c r="CW48" s="10">
        <v>1</v>
      </c>
      <c r="CX48" s="37">
        <f t="shared" si="5"/>
        <v>0</v>
      </c>
      <c r="CY48" s="37"/>
    </row>
    <row r="49" spans="1:103">
      <c r="A49" s="11">
        <v>2019</v>
      </c>
      <c r="B49" s="12" t="s">
        <v>183</v>
      </c>
      <c r="C49" s="12" t="s">
        <v>91</v>
      </c>
      <c r="D49" s="12" t="s">
        <v>184</v>
      </c>
      <c r="E49" s="13">
        <v>7947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3">
        <v>172125</v>
      </c>
      <c r="O49" s="13">
        <v>3940</v>
      </c>
      <c r="P49" s="13">
        <v>29880</v>
      </c>
      <c r="Q49" s="14">
        <v>0</v>
      </c>
      <c r="R49" s="13">
        <v>548787</v>
      </c>
      <c r="S49" s="13">
        <v>267321</v>
      </c>
      <c r="T49" s="14">
        <v>0</v>
      </c>
      <c r="U49" s="14">
        <v>0</v>
      </c>
      <c r="V49" s="13">
        <v>2056</v>
      </c>
      <c r="W49" s="14">
        <v>0</v>
      </c>
      <c r="X49" s="14">
        <v>0</v>
      </c>
      <c r="Y49" s="13">
        <v>16</v>
      </c>
      <c r="Z49" s="14">
        <v>0</v>
      </c>
      <c r="AA49" s="14">
        <v>0</v>
      </c>
      <c r="AB49" s="14">
        <v>0</v>
      </c>
      <c r="AC49" s="14">
        <v>0</v>
      </c>
      <c r="AD49" s="13">
        <v>351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3">
        <v>51458</v>
      </c>
      <c r="AU49" s="14">
        <v>0</v>
      </c>
      <c r="AV49" s="13">
        <v>537519</v>
      </c>
      <c r="AW49" s="14">
        <v>0</v>
      </c>
      <c r="AX49" s="13">
        <v>743053</v>
      </c>
      <c r="AY49" s="13">
        <v>20495</v>
      </c>
      <c r="AZ49" s="14">
        <v>0</v>
      </c>
      <c r="BA49" s="14">
        <v>0</v>
      </c>
      <c r="BB49" s="14">
        <v>0</v>
      </c>
      <c r="BC49" s="14">
        <v>0</v>
      </c>
      <c r="BD49" s="14">
        <v>0</v>
      </c>
      <c r="BE49" s="13">
        <v>281</v>
      </c>
      <c r="BF49" s="13">
        <v>5880</v>
      </c>
      <c r="BG49" s="13">
        <v>2869</v>
      </c>
      <c r="BH49" s="13">
        <v>1023</v>
      </c>
      <c r="BI49" s="13">
        <v>2829</v>
      </c>
      <c r="BJ49" s="14">
        <v>0</v>
      </c>
      <c r="BK49" s="14">
        <v>0</v>
      </c>
      <c r="BL49" s="14">
        <v>0</v>
      </c>
      <c r="BM49" s="13">
        <v>825</v>
      </c>
      <c r="BN49" s="46">
        <v>2551</v>
      </c>
      <c r="BO49" s="47">
        <v>0</v>
      </c>
      <c r="BP49" s="46">
        <v>6242</v>
      </c>
      <c r="BQ49" s="46">
        <v>11485</v>
      </c>
      <c r="BR49" s="46">
        <v>316475</v>
      </c>
      <c r="BS49" s="14">
        <v>0</v>
      </c>
      <c r="BT49" s="13">
        <v>16669</v>
      </c>
      <c r="BU49" s="13">
        <v>384200</v>
      </c>
      <c r="BV49" s="13">
        <v>585922</v>
      </c>
      <c r="BW49" s="14">
        <v>0</v>
      </c>
      <c r="BX49" s="13">
        <v>10422</v>
      </c>
      <c r="BY49" s="14">
        <v>0</v>
      </c>
      <c r="BZ49" s="14">
        <v>0</v>
      </c>
      <c r="CA49" s="13">
        <v>81576</v>
      </c>
      <c r="CB49" s="13">
        <v>720</v>
      </c>
      <c r="CC49" s="13">
        <v>585922</v>
      </c>
      <c r="CD49" s="14">
        <v>0</v>
      </c>
      <c r="CE49" s="14">
        <v>0</v>
      </c>
      <c r="CF49" s="14">
        <v>0</v>
      </c>
      <c r="CG49" s="14">
        <v>0</v>
      </c>
      <c r="CH49" s="13">
        <v>10422</v>
      </c>
      <c r="CI49" s="13">
        <v>12507</v>
      </c>
      <c r="CJ49" s="13">
        <v>69069</v>
      </c>
      <c r="CK49" s="14">
        <v>0</v>
      </c>
      <c r="CL49" s="13">
        <v>720</v>
      </c>
      <c r="CM49" s="14">
        <v>0</v>
      </c>
      <c r="CN49" s="15">
        <v>0</v>
      </c>
      <c r="CO49" s="27">
        <f t="shared" si="0"/>
        <v>3140837</v>
      </c>
      <c r="CP49" s="28">
        <f t="shared" si="1"/>
        <v>665413</v>
      </c>
      <c r="CQ49" s="28">
        <f t="shared" si="2"/>
        <v>3806250</v>
      </c>
      <c r="CR49" s="28">
        <v>0</v>
      </c>
      <c r="CS49" s="28" t="s">
        <v>584</v>
      </c>
      <c r="CT49" s="28">
        <v>0</v>
      </c>
      <c r="CU49" s="30">
        <f t="shared" si="3"/>
        <v>82.517885057471261</v>
      </c>
      <c r="CV49" s="39">
        <f t="shared" si="4"/>
        <v>478.95432238580594</v>
      </c>
      <c r="CW49" s="10">
        <v>1</v>
      </c>
      <c r="CX49" s="37">
        <f t="shared" si="5"/>
        <v>0</v>
      </c>
      <c r="CY49" s="37"/>
    </row>
    <row r="50" spans="1:103">
      <c r="A50" s="11">
        <v>2019</v>
      </c>
      <c r="B50" s="12" t="s">
        <v>185</v>
      </c>
      <c r="C50" s="12" t="s">
        <v>91</v>
      </c>
      <c r="D50" s="12" t="s">
        <v>186</v>
      </c>
      <c r="E50" s="13">
        <v>6990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3">
        <v>31234</v>
      </c>
      <c r="O50" s="14">
        <v>0</v>
      </c>
      <c r="P50" s="13">
        <v>2180</v>
      </c>
      <c r="Q50" s="14">
        <v>0</v>
      </c>
      <c r="R50" s="13">
        <v>449358</v>
      </c>
      <c r="S50" s="13">
        <v>222401</v>
      </c>
      <c r="T50" s="14">
        <v>0</v>
      </c>
      <c r="U50" s="14">
        <v>0</v>
      </c>
      <c r="V50" s="13">
        <v>7320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3">
        <v>610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3">
        <v>40110</v>
      </c>
      <c r="AU50" s="14">
        <v>0</v>
      </c>
      <c r="AV50" s="13">
        <v>543229</v>
      </c>
      <c r="AW50" s="14">
        <v>0</v>
      </c>
      <c r="AX50" s="13">
        <v>770102</v>
      </c>
      <c r="AY50" s="13">
        <v>31210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3">
        <v>264</v>
      </c>
      <c r="BF50" s="13">
        <v>10955</v>
      </c>
      <c r="BG50" s="13">
        <v>4087</v>
      </c>
      <c r="BH50" s="13">
        <v>300</v>
      </c>
      <c r="BI50" s="14">
        <v>0</v>
      </c>
      <c r="BJ50" s="14">
        <v>0</v>
      </c>
      <c r="BK50" s="14">
        <v>0</v>
      </c>
      <c r="BL50" s="14">
        <v>0</v>
      </c>
      <c r="BM50" s="13">
        <v>730</v>
      </c>
      <c r="BN50" s="47">
        <v>0</v>
      </c>
      <c r="BO50" s="47">
        <v>0</v>
      </c>
      <c r="BP50" s="46">
        <v>10403</v>
      </c>
      <c r="BQ50" s="46">
        <v>23777</v>
      </c>
      <c r="BR50" s="46">
        <v>66633</v>
      </c>
      <c r="BS50" s="14">
        <v>0</v>
      </c>
      <c r="BT50" s="13">
        <v>31195</v>
      </c>
      <c r="BU50" s="13">
        <v>145822</v>
      </c>
      <c r="BV50" s="13">
        <v>738678</v>
      </c>
      <c r="BW50" s="14">
        <v>0</v>
      </c>
      <c r="BX50" s="13">
        <v>160037</v>
      </c>
      <c r="BY50" s="14">
        <v>0</v>
      </c>
      <c r="BZ50" s="14">
        <v>0</v>
      </c>
      <c r="CA50" s="13">
        <v>50325</v>
      </c>
      <c r="CB50" s="13">
        <v>1730</v>
      </c>
      <c r="CC50" s="13">
        <v>738678</v>
      </c>
      <c r="CD50" s="14">
        <v>0</v>
      </c>
      <c r="CE50" s="14">
        <v>0</v>
      </c>
      <c r="CF50" s="14">
        <v>0</v>
      </c>
      <c r="CG50" s="14">
        <v>0</v>
      </c>
      <c r="CH50" s="13">
        <v>160037</v>
      </c>
      <c r="CI50" s="14">
        <v>0</v>
      </c>
      <c r="CJ50" s="13">
        <v>50325</v>
      </c>
      <c r="CK50" s="14">
        <v>0</v>
      </c>
      <c r="CL50" s="13">
        <v>1730</v>
      </c>
      <c r="CM50" s="14">
        <v>0</v>
      </c>
      <c r="CN50" s="15">
        <v>0</v>
      </c>
      <c r="CO50" s="27">
        <f t="shared" si="0"/>
        <v>2391920</v>
      </c>
      <c r="CP50" s="28">
        <f t="shared" si="1"/>
        <v>949040</v>
      </c>
      <c r="CQ50" s="28">
        <f t="shared" si="2"/>
        <v>3340960</v>
      </c>
      <c r="CR50" s="28">
        <v>0</v>
      </c>
      <c r="CS50" s="28" t="s">
        <v>584</v>
      </c>
      <c r="CT50" s="28">
        <v>0</v>
      </c>
      <c r="CU50" s="30">
        <f t="shared" si="3"/>
        <v>71.593793400699198</v>
      </c>
      <c r="CV50" s="39">
        <f t="shared" si="4"/>
        <v>477.96280400572243</v>
      </c>
      <c r="CW50" s="10">
        <v>1</v>
      </c>
      <c r="CX50" s="37">
        <f t="shared" si="5"/>
        <v>0</v>
      </c>
      <c r="CY50" s="37"/>
    </row>
    <row r="51" spans="1:103">
      <c r="A51" s="11">
        <v>2019</v>
      </c>
      <c r="B51" s="12" t="s">
        <v>187</v>
      </c>
      <c r="C51" s="12" t="s">
        <v>91</v>
      </c>
      <c r="D51" s="12" t="s">
        <v>188</v>
      </c>
      <c r="E51" s="13">
        <v>14361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3">
        <v>369953</v>
      </c>
      <c r="O51" s="13">
        <v>13320</v>
      </c>
      <c r="P51" s="13">
        <v>47990</v>
      </c>
      <c r="Q51" s="13">
        <v>500</v>
      </c>
      <c r="R51" s="13">
        <v>884655</v>
      </c>
      <c r="S51" s="13">
        <v>740566</v>
      </c>
      <c r="T51" s="14">
        <v>0</v>
      </c>
      <c r="U51" s="14">
        <v>0</v>
      </c>
      <c r="V51" s="13">
        <v>12100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3">
        <v>2544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3">
        <v>270580</v>
      </c>
      <c r="AU51" s="14">
        <v>0</v>
      </c>
      <c r="AV51" s="13">
        <v>1040195</v>
      </c>
      <c r="AW51" s="14">
        <v>0</v>
      </c>
      <c r="AX51" s="13">
        <v>1270639</v>
      </c>
      <c r="AY51" s="13">
        <v>45405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3">
        <v>640</v>
      </c>
      <c r="BF51" s="13">
        <v>26540</v>
      </c>
      <c r="BG51" s="13">
        <v>7661</v>
      </c>
      <c r="BH51" s="13">
        <v>1500</v>
      </c>
      <c r="BI51" s="13">
        <v>5240</v>
      </c>
      <c r="BJ51" s="14">
        <v>0</v>
      </c>
      <c r="BK51" s="14">
        <v>0</v>
      </c>
      <c r="BL51" s="14">
        <v>0</v>
      </c>
      <c r="BM51" s="13">
        <v>5050</v>
      </c>
      <c r="BN51" s="46">
        <v>5640</v>
      </c>
      <c r="BO51" s="47">
        <v>0</v>
      </c>
      <c r="BP51" s="46">
        <v>30550</v>
      </c>
      <c r="BQ51" s="46">
        <v>47310</v>
      </c>
      <c r="BR51" s="46">
        <v>488080</v>
      </c>
      <c r="BS51" s="14">
        <v>0</v>
      </c>
      <c r="BT51" s="13">
        <v>103130</v>
      </c>
      <c r="BU51" s="13">
        <v>1207340</v>
      </c>
      <c r="BV51" s="13">
        <v>2321807</v>
      </c>
      <c r="BW51" s="14">
        <v>0</v>
      </c>
      <c r="BX51" s="13">
        <v>456538</v>
      </c>
      <c r="BY51" s="14">
        <v>0</v>
      </c>
      <c r="BZ51" s="14">
        <v>0</v>
      </c>
      <c r="CA51" s="13">
        <v>249280</v>
      </c>
      <c r="CB51" s="13">
        <v>2920</v>
      </c>
      <c r="CC51" s="13">
        <v>2321807</v>
      </c>
      <c r="CD51" s="14">
        <v>0</v>
      </c>
      <c r="CE51" s="14">
        <v>0</v>
      </c>
      <c r="CF51" s="14">
        <v>0</v>
      </c>
      <c r="CG51" s="14">
        <v>0</v>
      </c>
      <c r="CH51" s="13">
        <v>456538</v>
      </c>
      <c r="CI51" s="13">
        <v>4020</v>
      </c>
      <c r="CJ51" s="13">
        <v>245260</v>
      </c>
      <c r="CK51" s="14">
        <v>0</v>
      </c>
      <c r="CL51" s="13">
        <v>2920</v>
      </c>
      <c r="CM51" s="14">
        <v>0</v>
      </c>
      <c r="CN51" s="15">
        <v>0</v>
      </c>
      <c r="CO51" s="27">
        <f t="shared" si="0"/>
        <v>6631148</v>
      </c>
      <c r="CP51" s="28">
        <f t="shared" si="1"/>
        <v>3023605</v>
      </c>
      <c r="CQ51" s="28">
        <f t="shared" si="2"/>
        <v>9654753</v>
      </c>
      <c r="CR51" s="28">
        <v>0</v>
      </c>
      <c r="CS51" s="28" t="s">
        <v>584</v>
      </c>
      <c r="CT51" s="28">
        <v>0</v>
      </c>
      <c r="CU51" s="30">
        <f t="shared" si="3"/>
        <v>68.682730671618415</v>
      </c>
      <c r="CV51" s="39">
        <f t="shared" si="4"/>
        <v>672.28974305410486</v>
      </c>
      <c r="CW51" s="10">
        <v>1</v>
      </c>
      <c r="CX51" s="37">
        <f t="shared" si="5"/>
        <v>0</v>
      </c>
      <c r="CY51" s="37"/>
    </row>
    <row r="52" spans="1:103">
      <c r="A52" s="11">
        <v>2019</v>
      </c>
      <c r="B52" s="12" t="s">
        <v>189</v>
      </c>
      <c r="C52" s="12" t="s">
        <v>91</v>
      </c>
      <c r="D52" s="12" t="s">
        <v>190</v>
      </c>
      <c r="E52" s="13">
        <v>15133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3">
        <v>741297</v>
      </c>
      <c r="O52" s="13">
        <v>11600</v>
      </c>
      <c r="P52" s="13">
        <v>35040</v>
      </c>
      <c r="Q52" s="14">
        <v>0</v>
      </c>
      <c r="R52" s="13">
        <v>1038989</v>
      </c>
      <c r="S52" s="13">
        <v>461478</v>
      </c>
      <c r="T52" s="14">
        <v>0</v>
      </c>
      <c r="U52" s="14">
        <v>0</v>
      </c>
      <c r="V52" s="13">
        <v>4380</v>
      </c>
      <c r="W52" s="14">
        <v>0</v>
      </c>
      <c r="X52" s="14">
        <v>0</v>
      </c>
      <c r="Y52" s="13">
        <v>35</v>
      </c>
      <c r="Z52" s="14">
        <v>0</v>
      </c>
      <c r="AA52" s="14">
        <v>0</v>
      </c>
      <c r="AB52" s="14">
        <v>0</v>
      </c>
      <c r="AC52" s="14">
        <v>0</v>
      </c>
      <c r="AD52" s="13">
        <v>3305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3">
        <v>105630</v>
      </c>
      <c r="AU52" s="14">
        <v>0</v>
      </c>
      <c r="AV52" s="13">
        <v>803463</v>
      </c>
      <c r="AW52" s="14">
        <v>0</v>
      </c>
      <c r="AX52" s="13">
        <v>1449476</v>
      </c>
      <c r="AY52" s="13">
        <v>64505</v>
      </c>
      <c r="AZ52" s="14">
        <v>0</v>
      </c>
      <c r="BA52" s="14">
        <v>0</v>
      </c>
      <c r="BB52" s="14">
        <v>0</v>
      </c>
      <c r="BC52" s="14">
        <v>0</v>
      </c>
      <c r="BD52" s="14">
        <v>0</v>
      </c>
      <c r="BE52" s="13">
        <v>597</v>
      </c>
      <c r="BF52" s="13">
        <v>12524</v>
      </c>
      <c r="BG52" s="13">
        <v>8187</v>
      </c>
      <c r="BH52" s="13">
        <v>2181</v>
      </c>
      <c r="BI52" s="13">
        <v>6027</v>
      </c>
      <c r="BJ52" s="14">
        <v>0</v>
      </c>
      <c r="BK52" s="14">
        <v>0</v>
      </c>
      <c r="BL52" s="14">
        <v>0</v>
      </c>
      <c r="BM52" s="13">
        <v>1525</v>
      </c>
      <c r="BN52" s="46">
        <v>4889</v>
      </c>
      <c r="BO52" s="47">
        <v>0</v>
      </c>
      <c r="BP52" s="46">
        <v>13300</v>
      </c>
      <c r="BQ52" s="46">
        <v>24596</v>
      </c>
      <c r="BR52" s="46">
        <v>460246</v>
      </c>
      <c r="BS52" s="14">
        <v>0</v>
      </c>
      <c r="BT52" s="13">
        <v>41159</v>
      </c>
      <c r="BU52" s="13">
        <v>776536</v>
      </c>
      <c r="BV52" s="13">
        <v>1088012</v>
      </c>
      <c r="BW52" s="14">
        <v>0</v>
      </c>
      <c r="BX52" s="13">
        <v>254370</v>
      </c>
      <c r="BY52" s="14">
        <v>0</v>
      </c>
      <c r="BZ52" s="14">
        <v>0</v>
      </c>
      <c r="CA52" s="13">
        <v>175732</v>
      </c>
      <c r="CB52" s="14">
        <v>0</v>
      </c>
      <c r="CC52" s="13">
        <v>1088012</v>
      </c>
      <c r="CD52" s="14">
        <v>0</v>
      </c>
      <c r="CE52" s="14">
        <v>0</v>
      </c>
      <c r="CF52" s="14">
        <v>0</v>
      </c>
      <c r="CG52" s="14">
        <v>0</v>
      </c>
      <c r="CH52" s="13">
        <v>254370</v>
      </c>
      <c r="CI52" s="13">
        <v>21101</v>
      </c>
      <c r="CJ52" s="13">
        <v>154631</v>
      </c>
      <c r="CK52" s="14">
        <v>0</v>
      </c>
      <c r="CL52" s="14">
        <v>0</v>
      </c>
      <c r="CM52" s="14">
        <v>0</v>
      </c>
      <c r="CN52" s="15">
        <v>0</v>
      </c>
      <c r="CO52" s="27">
        <f t="shared" si="0"/>
        <v>6092066</v>
      </c>
      <c r="CP52" s="28">
        <f t="shared" si="1"/>
        <v>1497013</v>
      </c>
      <c r="CQ52" s="28">
        <f t="shared" si="2"/>
        <v>7589079</v>
      </c>
      <c r="CR52" s="28">
        <v>0</v>
      </c>
      <c r="CS52" s="28" t="s">
        <v>584</v>
      </c>
      <c r="CT52" s="28">
        <v>0</v>
      </c>
      <c r="CU52" s="30">
        <f t="shared" si="3"/>
        <v>80.274114948599163</v>
      </c>
      <c r="CV52" s="39">
        <f t="shared" si="4"/>
        <v>501.4920372695434</v>
      </c>
      <c r="CW52" s="10">
        <v>1</v>
      </c>
      <c r="CX52" s="37">
        <f t="shared" si="5"/>
        <v>0</v>
      </c>
      <c r="CY52" s="37"/>
    </row>
    <row r="53" spans="1:103">
      <c r="A53" s="11">
        <v>2019</v>
      </c>
      <c r="B53" s="12" t="s">
        <v>191</v>
      </c>
      <c r="C53" s="12" t="s">
        <v>91</v>
      </c>
      <c r="D53" s="12" t="s">
        <v>192</v>
      </c>
      <c r="E53" s="13">
        <v>12341</v>
      </c>
      <c r="F53" s="14">
        <v>0</v>
      </c>
      <c r="G53" s="14">
        <v>0</v>
      </c>
      <c r="H53" s="14">
        <v>0</v>
      </c>
      <c r="I53" s="14">
        <v>0</v>
      </c>
      <c r="J53" s="13">
        <v>134</v>
      </c>
      <c r="K53" s="14">
        <v>0</v>
      </c>
      <c r="L53" s="14">
        <v>0</v>
      </c>
      <c r="M53" s="14">
        <v>0</v>
      </c>
      <c r="N53" s="13">
        <v>233054</v>
      </c>
      <c r="O53" s="13">
        <v>396267</v>
      </c>
      <c r="P53" s="14">
        <v>0</v>
      </c>
      <c r="Q53" s="13">
        <v>50100</v>
      </c>
      <c r="R53" s="14">
        <v>0</v>
      </c>
      <c r="S53" s="13">
        <v>401032</v>
      </c>
      <c r="T53" s="13">
        <v>151</v>
      </c>
      <c r="U53" s="14">
        <v>0</v>
      </c>
      <c r="V53" s="13">
        <v>4987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3">
        <v>64</v>
      </c>
      <c r="AG53" s="14">
        <v>0</v>
      </c>
      <c r="AH53" s="14">
        <v>0</v>
      </c>
      <c r="AI53" s="13">
        <v>94077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3">
        <v>108</v>
      </c>
      <c r="AR53" s="13">
        <v>108</v>
      </c>
      <c r="AS53" s="13">
        <v>100</v>
      </c>
      <c r="AT53" s="14">
        <v>0</v>
      </c>
      <c r="AU53" s="14">
        <v>0</v>
      </c>
      <c r="AV53" s="13">
        <v>415261</v>
      </c>
      <c r="AW53" s="14">
        <v>0</v>
      </c>
      <c r="AX53" s="13">
        <v>1085450</v>
      </c>
      <c r="AY53" s="13">
        <v>45098</v>
      </c>
      <c r="AZ53" s="14">
        <v>0</v>
      </c>
      <c r="BA53" s="13">
        <v>186</v>
      </c>
      <c r="BB53" s="13">
        <v>127</v>
      </c>
      <c r="BC53" s="13">
        <v>30</v>
      </c>
      <c r="BD53" s="13">
        <v>368</v>
      </c>
      <c r="BE53" s="13">
        <v>429</v>
      </c>
      <c r="BF53" s="13">
        <v>16662</v>
      </c>
      <c r="BG53" s="13">
        <v>3085</v>
      </c>
      <c r="BH53" s="13">
        <v>658</v>
      </c>
      <c r="BI53" s="13">
        <v>7897</v>
      </c>
      <c r="BJ53" s="14">
        <v>0</v>
      </c>
      <c r="BK53" s="13">
        <v>144</v>
      </c>
      <c r="BL53" s="13">
        <v>676</v>
      </c>
      <c r="BM53" s="14">
        <v>0</v>
      </c>
      <c r="BN53" s="46">
        <v>3937</v>
      </c>
      <c r="BO53" s="47">
        <v>0</v>
      </c>
      <c r="BP53" s="46">
        <v>16627</v>
      </c>
      <c r="BQ53" s="46">
        <v>47181</v>
      </c>
      <c r="BR53" s="46">
        <v>187616</v>
      </c>
      <c r="BS53" s="14">
        <v>0</v>
      </c>
      <c r="BT53" s="13">
        <v>47360</v>
      </c>
      <c r="BU53" s="13">
        <v>966478</v>
      </c>
      <c r="BV53" s="13">
        <v>1304710</v>
      </c>
      <c r="BW53" s="14">
        <v>0</v>
      </c>
      <c r="BX53" s="13">
        <v>183210</v>
      </c>
      <c r="BY53" s="14">
        <v>0</v>
      </c>
      <c r="BZ53" s="14">
        <v>0</v>
      </c>
      <c r="CA53" s="13">
        <v>106004</v>
      </c>
      <c r="CB53" s="13">
        <v>1680</v>
      </c>
      <c r="CC53" s="13">
        <v>1304710</v>
      </c>
      <c r="CD53" s="14">
        <v>0</v>
      </c>
      <c r="CE53" s="14">
        <v>0</v>
      </c>
      <c r="CF53" s="14">
        <v>0</v>
      </c>
      <c r="CG53" s="13">
        <v>1470</v>
      </c>
      <c r="CH53" s="13">
        <v>181740</v>
      </c>
      <c r="CI53" s="14">
        <v>0</v>
      </c>
      <c r="CJ53" s="13">
        <v>106004</v>
      </c>
      <c r="CK53" s="14">
        <v>0</v>
      </c>
      <c r="CL53" s="13">
        <v>1680</v>
      </c>
      <c r="CM53" s="14">
        <v>0</v>
      </c>
      <c r="CN53" s="15">
        <v>0</v>
      </c>
      <c r="CO53" s="27">
        <f t="shared" si="0"/>
        <v>4026606</v>
      </c>
      <c r="CP53" s="28">
        <f t="shared" si="1"/>
        <v>1592454</v>
      </c>
      <c r="CQ53" s="28">
        <f t="shared" si="2"/>
        <v>5619060</v>
      </c>
      <c r="CR53" s="65">
        <v>100200</v>
      </c>
      <c r="CS53" s="65" t="s">
        <v>581</v>
      </c>
      <c r="CT53" s="28">
        <v>0</v>
      </c>
      <c r="CU53" s="30">
        <f t="shared" si="3"/>
        <v>72.156292946989637</v>
      </c>
      <c r="CV53" s="39">
        <f t="shared" si="4"/>
        <v>455.31642492504659</v>
      </c>
      <c r="CW53" s="10">
        <v>1</v>
      </c>
      <c r="CX53" s="37">
        <f t="shared" si="5"/>
        <v>8.1192772060610974</v>
      </c>
      <c r="CY53" s="37"/>
    </row>
    <row r="54" spans="1:103">
      <c r="A54" s="11">
        <v>2019</v>
      </c>
      <c r="B54" s="12" t="s">
        <v>193</v>
      </c>
      <c r="C54" s="12" t="s">
        <v>91</v>
      </c>
      <c r="D54" s="12" t="s">
        <v>194</v>
      </c>
      <c r="E54" s="13">
        <v>5238</v>
      </c>
      <c r="F54" s="14">
        <v>0</v>
      </c>
      <c r="G54" s="14">
        <v>0</v>
      </c>
      <c r="H54" s="14">
        <v>0</v>
      </c>
      <c r="I54" s="14">
        <v>0</v>
      </c>
      <c r="J54" s="13">
        <v>186</v>
      </c>
      <c r="K54" s="14">
        <v>0</v>
      </c>
      <c r="L54" s="14">
        <v>0</v>
      </c>
      <c r="M54" s="14">
        <v>0</v>
      </c>
      <c r="N54" s="13">
        <v>94950</v>
      </c>
      <c r="O54" s="13">
        <v>170600</v>
      </c>
      <c r="P54" s="14">
        <v>0</v>
      </c>
      <c r="Q54" s="13">
        <v>26320</v>
      </c>
      <c r="R54" s="14">
        <v>0</v>
      </c>
      <c r="S54" s="13">
        <v>200330</v>
      </c>
      <c r="T54" s="14">
        <v>0</v>
      </c>
      <c r="U54" s="14">
        <v>0</v>
      </c>
      <c r="V54" s="13">
        <v>5030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3">
        <v>980</v>
      </c>
      <c r="AP54" s="14">
        <v>0</v>
      </c>
      <c r="AQ54" s="14">
        <v>0</v>
      </c>
      <c r="AR54" s="14">
        <v>0</v>
      </c>
      <c r="AS54" s="14">
        <v>0</v>
      </c>
      <c r="AT54" s="13">
        <v>56660</v>
      </c>
      <c r="AU54" s="14">
        <v>0</v>
      </c>
      <c r="AV54" s="13">
        <v>170590</v>
      </c>
      <c r="AW54" s="14">
        <v>0</v>
      </c>
      <c r="AX54" s="13">
        <v>394580</v>
      </c>
      <c r="AY54" s="13">
        <v>11040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3">
        <v>340</v>
      </c>
      <c r="BF54" s="13">
        <v>9000</v>
      </c>
      <c r="BG54" s="13">
        <v>2640</v>
      </c>
      <c r="BH54" s="13">
        <v>500</v>
      </c>
      <c r="BI54" s="13">
        <v>200</v>
      </c>
      <c r="BJ54" s="14">
        <v>0</v>
      </c>
      <c r="BK54" s="14">
        <v>0</v>
      </c>
      <c r="BL54" s="14">
        <v>0</v>
      </c>
      <c r="BM54" s="13">
        <v>220</v>
      </c>
      <c r="BN54" s="46">
        <v>5750</v>
      </c>
      <c r="BO54" s="47">
        <v>0</v>
      </c>
      <c r="BP54" s="46">
        <v>10945</v>
      </c>
      <c r="BQ54" s="46">
        <v>22150</v>
      </c>
      <c r="BR54" s="46">
        <v>91510</v>
      </c>
      <c r="BS54" s="13">
        <v>51590</v>
      </c>
      <c r="BT54" s="13">
        <v>51260</v>
      </c>
      <c r="BU54" s="13">
        <v>333060</v>
      </c>
      <c r="BV54" s="13">
        <v>333480</v>
      </c>
      <c r="BW54" s="14">
        <v>0</v>
      </c>
      <c r="BX54" s="13">
        <v>39980</v>
      </c>
      <c r="BY54" s="14">
        <v>0</v>
      </c>
      <c r="BZ54" s="14">
        <v>0</v>
      </c>
      <c r="CA54" s="13">
        <v>36840</v>
      </c>
      <c r="CB54" s="13">
        <v>460</v>
      </c>
      <c r="CC54" s="13">
        <v>333480</v>
      </c>
      <c r="CD54" s="14">
        <v>0</v>
      </c>
      <c r="CE54" s="14">
        <v>0</v>
      </c>
      <c r="CF54" s="14">
        <v>0</v>
      </c>
      <c r="CG54" s="14">
        <v>0</v>
      </c>
      <c r="CH54" s="13">
        <v>39980</v>
      </c>
      <c r="CI54" s="13">
        <v>36840</v>
      </c>
      <c r="CJ54" s="14">
        <v>0</v>
      </c>
      <c r="CK54" s="13">
        <v>460</v>
      </c>
      <c r="CL54" s="14">
        <v>0</v>
      </c>
      <c r="CM54" s="14">
        <v>0</v>
      </c>
      <c r="CN54" s="15">
        <v>0</v>
      </c>
      <c r="CO54" s="27">
        <f t="shared" si="0"/>
        <v>1746291</v>
      </c>
      <c r="CP54" s="28">
        <f t="shared" si="1"/>
        <v>373920</v>
      </c>
      <c r="CQ54" s="28">
        <f t="shared" si="2"/>
        <v>2120211</v>
      </c>
      <c r="CR54" s="65">
        <v>166500</v>
      </c>
      <c r="CS54" s="65" t="s">
        <v>581</v>
      </c>
      <c r="CT54" s="28">
        <v>0</v>
      </c>
      <c r="CU54" s="30">
        <f t="shared" si="3"/>
        <v>83.648130437121253</v>
      </c>
      <c r="CV54" s="39">
        <f t="shared" si="4"/>
        <v>404.77491408934708</v>
      </c>
      <c r="CW54" s="10">
        <v>1</v>
      </c>
      <c r="CX54" s="37">
        <f t="shared" si="5"/>
        <v>31.786941580756015</v>
      </c>
      <c r="CY54" s="37"/>
    </row>
    <row r="55" spans="1:103">
      <c r="A55" s="11">
        <v>2019</v>
      </c>
      <c r="B55" s="12" t="s">
        <v>195</v>
      </c>
      <c r="C55" s="12" t="s">
        <v>91</v>
      </c>
      <c r="D55" s="12" t="s">
        <v>196</v>
      </c>
      <c r="E55" s="13">
        <v>4940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3">
        <v>62951</v>
      </c>
      <c r="O55" s="13">
        <v>26880</v>
      </c>
      <c r="P55" s="13">
        <v>133330</v>
      </c>
      <c r="Q55" s="13">
        <v>9902</v>
      </c>
      <c r="R55" s="13">
        <v>331320</v>
      </c>
      <c r="S55" s="13">
        <v>187616</v>
      </c>
      <c r="T55" s="14">
        <v>0</v>
      </c>
      <c r="U55" s="14">
        <v>0</v>
      </c>
      <c r="V55" s="13">
        <v>2383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3">
        <v>75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3">
        <v>20597</v>
      </c>
      <c r="AU55" s="14">
        <v>0</v>
      </c>
      <c r="AV55" s="13">
        <v>435743</v>
      </c>
      <c r="AW55" s="14">
        <v>0</v>
      </c>
      <c r="AX55" s="13">
        <v>569667</v>
      </c>
      <c r="AY55" s="13">
        <v>14650</v>
      </c>
      <c r="AZ55" s="14">
        <v>0</v>
      </c>
      <c r="BA55" s="14">
        <v>0</v>
      </c>
      <c r="BB55" s="14">
        <v>0</v>
      </c>
      <c r="BC55" s="14">
        <v>0</v>
      </c>
      <c r="BD55" s="14">
        <v>0</v>
      </c>
      <c r="BE55" s="13">
        <v>131</v>
      </c>
      <c r="BF55" s="13">
        <v>6824</v>
      </c>
      <c r="BG55" s="13">
        <v>2459</v>
      </c>
      <c r="BH55" s="13">
        <v>155</v>
      </c>
      <c r="BI55" s="13">
        <v>1432</v>
      </c>
      <c r="BJ55" s="14">
        <v>0</v>
      </c>
      <c r="BK55" s="14">
        <v>0</v>
      </c>
      <c r="BL55" s="14">
        <v>0</v>
      </c>
      <c r="BM55" s="14">
        <v>0</v>
      </c>
      <c r="BN55" s="46">
        <v>1263</v>
      </c>
      <c r="BO55" s="47">
        <v>0</v>
      </c>
      <c r="BP55" s="46">
        <v>6740</v>
      </c>
      <c r="BQ55" s="46">
        <v>11816</v>
      </c>
      <c r="BR55" s="46">
        <v>104939</v>
      </c>
      <c r="BS55" s="14">
        <v>0</v>
      </c>
      <c r="BT55" s="14">
        <v>0</v>
      </c>
      <c r="BU55" s="13">
        <v>254822</v>
      </c>
      <c r="BV55" s="13">
        <v>415944</v>
      </c>
      <c r="BW55" s="14">
        <v>0</v>
      </c>
      <c r="BX55" s="13">
        <v>1201</v>
      </c>
      <c r="BY55" s="14">
        <v>0</v>
      </c>
      <c r="BZ55" s="14">
        <v>0</v>
      </c>
      <c r="CA55" s="13">
        <v>68792</v>
      </c>
      <c r="CB55" s="13">
        <v>810</v>
      </c>
      <c r="CC55" s="13">
        <v>415944</v>
      </c>
      <c r="CD55" s="14">
        <v>0</v>
      </c>
      <c r="CE55" s="14">
        <v>0</v>
      </c>
      <c r="CF55" s="14">
        <v>0</v>
      </c>
      <c r="CG55" s="14">
        <v>0</v>
      </c>
      <c r="CH55" s="13">
        <v>1201</v>
      </c>
      <c r="CI55" s="13">
        <v>1963</v>
      </c>
      <c r="CJ55" s="13">
        <v>66829</v>
      </c>
      <c r="CK55" s="14">
        <v>0</v>
      </c>
      <c r="CL55" s="13">
        <v>810</v>
      </c>
      <c r="CM55" s="14">
        <v>0</v>
      </c>
      <c r="CN55" s="15">
        <v>0</v>
      </c>
      <c r="CO55" s="27">
        <f t="shared" si="0"/>
        <v>2187658</v>
      </c>
      <c r="CP55" s="28">
        <f t="shared" si="1"/>
        <v>483974</v>
      </c>
      <c r="CQ55" s="28">
        <f t="shared" si="2"/>
        <v>2671632</v>
      </c>
      <c r="CR55" s="28">
        <v>0</v>
      </c>
      <c r="CS55" s="28" t="s">
        <v>584</v>
      </c>
      <c r="CT55" s="28">
        <v>0</v>
      </c>
      <c r="CU55" s="30">
        <f t="shared" si="3"/>
        <v>81.884705678027515</v>
      </c>
      <c r="CV55" s="39">
        <f t="shared" si="4"/>
        <v>540.81619433198375</v>
      </c>
      <c r="CW55" s="10">
        <v>1</v>
      </c>
      <c r="CX55" s="37">
        <f t="shared" si="5"/>
        <v>0</v>
      </c>
      <c r="CY55" s="37"/>
    </row>
    <row r="56" spans="1:103">
      <c r="A56" s="11">
        <v>2019</v>
      </c>
      <c r="B56" s="12" t="s">
        <v>197</v>
      </c>
      <c r="C56" s="12" t="s">
        <v>198</v>
      </c>
      <c r="D56" s="12" t="s">
        <v>199</v>
      </c>
      <c r="E56" s="13">
        <v>4733</v>
      </c>
      <c r="F56" s="14">
        <v>0</v>
      </c>
      <c r="G56" s="14">
        <v>0</v>
      </c>
      <c r="H56" s="14">
        <v>0</v>
      </c>
      <c r="I56" s="14">
        <v>0</v>
      </c>
      <c r="J56" s="13">
        <v>76</v>
      </c>
      <c r="K56" s="14">
        <v>0</v>
      </c>
      <c r="L56" s="14">
        <v>0</v>
      </c>
      <c r="M56" s="14">
        <v>0</v>
      </c>
      <c r="N56" s="13">
        <v>8049</v>
      </c>
      <c r="O56" s="13">
        <v>120310</v>
      </c>
      <c r="P56" s="14">
        <v>0</v>
      </c>
      <c r="Q56" s="13">
        <v>6408</v>
      </c>
      <c r="R56" s="13">
        <v>12640</v>
      </c>
      <c r="S56" s="13">
        <v>144848</v>
      </c>
      <c r="T56" s="14">
        <v>0</v>
      </c>
      <c r="U56" s="14">
        <v>0</v>
      </c>
      <c r="V56" s="13">
        <v>3455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3">
        <v>45887</v>
      </c>
      <c r="AU56" s="14">
        <v>0</v>
      </c>
      <c r="AV56" s="13">
        <v>183250</v>
      </c>
      <c r="AW56" s="14">
        <v>0</v>
      </c>
      <c r="AX56" s="13">
        <v>436560</v>
      </c>
      <c r="AY56" s="13">
        <v>21430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3">
        <v>154</v>
      </c>
      <c r="BF56" s="13">
        <v>5249</v>
      </c>
      <c r="BG56" s="13">
        <v>989</v>
      </c>
      <c r="BH56" s="13">
        <v>423</v>
      </c>
      <c r="BI56" s="13">
        <v>1339</v>
      </c>
      <c r="BJ56" s="14">
        <v>0</v>
      </c>
      <c r="BK56" s="14">
        <v>0</v>
      </c>
      <c r="BL56" s="14">
        <v>0</v>
      </c>
      <c r="BM56" s="13">
        <v>525</v>
      </c>
      <c r="BN56" s="46">
        <v>1845</v>
      </c>
      <c r="BO56" s="47">
        <v>0</v>
      </c>
      <c r="BP56" s="46">
        <v>6723</v>
      </c>
      <c r="BQ56" s="46">
        <v>13252</v>
      </c>
      <c r="BR56" s="46">
        <v>57632</v>
      </c>
      <c r="BS56" s="14">
        <v>0</v>
      </c>
      <c r="BT56" s="13">
        <v>14378</v>
      </c>
      <c r="BU56" s="13">
        <v>108047</v>
      </c>
      <c r="BV56" s="13">
        <v>383460</v>
      </c>
      <c r="BW56" s="14">
        <v>0</v>
      </c>
      <c r="BX56" s="13">
        <v>41300</v>
      </c>
      <c r="BY56" s="13">
        <v>662</v>
      </c>
      <c r="BZ56" s="14">
        <v>0</v>
      </c>
      <c r="CA56" s="13">
        <v>48980</v>
      </c>
      <c r="CB56" s="14">
        <v>0</v>
      </c>
      <c r="CC56" s="13">
        <v>383460</v>
      </c>
      <c r="CD56" s="14">
        <v>0</v>
      </c>
      <c r="CE56" s="14">
        <v>0</v>
      </c>
      <c r="CF56" s="14">
        <v>0</v>
      </c>
      <c r="CG56" s="13">
        <v>41300</v>
      </c>
      <c r="CH56" s="14">
        <v>0</v>
      </c>
      <c r="CI56" s="13">
        <v>48980</v>
      </c>
      <c r="CJ56" s="14">
        <v>0</v>
      </c>
      <c r="CK56" s="14">
        <v>0</v>
      </c>
      <c r="CL56" s="14">
        <v>0</v>
      </c>
      <c r="CM56" s="14">
        <v>0</v>
      </c>
      <c r="CN56" s="15">
        <v>0</v>
      </c>
      <c r="CO56" s="27">
        <f t="shared" si="0"/>
        <v>1283749</v>
      </c>
      <c r="CP56" s="28">
        <f t="shared" si="1"/>
        <v>383460</v>
      </c>
      <c r="CQ56" s="28">
        <f t="shared" si="2"/>
        <v>1667209</v>
      </c>
      <c r="CR56" s="65">
        <v>28500</v>
      </c>
      <c r="CS56" s="65" t="s">
        <v>581</v>
      </c>
      <c r="CT56" s="28">
        <v>0</v>
      </c>
      <c r="CU56" s="30">
        <f t="shared" si="3"/>
        <v>77.386450151529544</v>
      </c>
      <c r="CV56" s="39">
        <f t="shared" si="4"/>
        <v>352.25206000422565</v>
      </c>
      <c r="CW56" s="10">
        <v>1</v>
      </c>
      <c r="CX56" s="37">
        <f t="shared" si="5"/>
        <v>6.0215508134375657</v>
      </c>
      <c r="CY56" s="37"/>
    </row>
    <row r="57" spans="1:103">
      <c r="A57" s="11">
        <v>2019</v>
      </c>
      <c r="B57" s="12" t="s">
        <v>200</v>
      </c>
      <c r="C57" s="12" t="s">
        <v>198</v>
      </c>
      <c r="D57" s="12" t="s">
        <v>201</v>
      </c>
      <c r="E57" s="13">
        <v>101043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3">
        <v>496360</v>
      </c>
      <c r="O57" s="13">
        <v>2904230</v>
      </c>
      <c r="P57" s="13">
        <v>150380</v>
      </c>
      <c r="Q57" s="14">
        <v>0</v>
      </c>
      <c r="R57" s="13">
        <v>21880</v>
      </c>
      <c r="S57" s="14">
        <v>0</v>
      </c>
      <c r="T57" s="14">
        <v>0</v>
      </c>
      <c r="U57" s="13">
        <v>858</v>
      </c>
      <c r="V57" s="13">
        <v>22280</v>
      </c>
      <c r="W57" s="14">
        <v>0</v>
      </c>
      <c r="X57" s="14">
        <v>0</v>
      </c>
      <c r="Y57" s="14">
        <v>0</v>
      </c>
      <c r="Z57" s="14">
        <v>0</v>
      </c>
      <c r="AA57" s="13">
        <v>1370</v>
      </c>
      <c r="AB57" s="13">
        <v>4450</v>
      </c>
      <c r="AC57" s="13">
        <v>44347</v>
      </c>
      <c r="AD57" s="13">
        <v>4550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3">
        <v>93390</v>
      </c>
      <c r="AK57" s="13">
        <v>320</v>
      </c>
      <c r="AL57" s="14">
        <v>0</v>
      </c>
      <c r="AM57" s="14">
        <v>0</v>
      </c>
      <c r="AN57" s="14">
        <v>0</v>
      </c>
      <c r="AO57" s="13">
        <v>7640</v>
      </c>
      <c r="AP57" s="14">
        <v>0</v>
      </c>
      <c r="AQ57" s="13">
        <v>1660</v>
      </c>
      <c r="AR57" s="13">
        <v>2140</v>
      </c>
      <c r="AS57" s="13">
        <v>22400</v>
      </c>
      <c r="AT57" s="13">
        <v>546500</v>
      </c>
      <c r="AU57" s="13">
        <v>139</v>
      </c>
      <c r="AV57" s="13">
        <v>6780755</v>
      </c>
      <c r="AW57" s="13">
        <v>4080310</v>
      </c>
      <c r="AX57" s="13">
        <v>9155640</v>
      </c>
      <c r="AY57" s="13">
        <v>307555</v>
      </c>
      <c r="AZ57" s="14">
        <v>0</v>
      </c>
      <c r="BA57" s="13">
        <v>379</v>
      </c>
      <c r="BB57" s="13">
        <v>276</v>
      </c>
      <c r="BC57" s="14">
        <v>0</v>
      </c>
      <c r="BD57" s="13">
        <v>596</v>
      </c>
      <c r="BE57" s="13">
        <v>1410</v>
      </c>
      <c r="BF57" s="13">
        <v>77300</v>
      </c>
      <c r="BG57" s="13">
        <v>33570</v>
      </c>
      <c r="BH57" s="13">
        <v>3520</v>
      </c>
      <c r="BI57" s="13">
        <v>3468</v>
      </c>
      <c r="BJ57" s="13">
        <v>13812</v>
      </c>
      <c r="BK57" s="13">
        <v>915</v>
      </c>
      <c r="BL57" s="14">
        <v>0</v>
      </c>
      <c r="BM57" s="13">
        <v>11096</v>
      </c>
      <c r="BN57" s="46">
        <v>32780</v>
      </c>
      <c r="BO57" s="47">
        <v>0</v>
      </c>
      <c r="BP57" s="46">
        <v>95050</v>
      </c>
      <c r="BQ57" s="46">
        <v>170350</v>
      </c>
      <c r="BR57" s="46">
        <v>1093160</v>
      </c>
      <c r="BS57" s="14">
        <v>0</v>
      </c>
      <c r="BT57" s="13">
        <v>211190</v>
      </c>
      <c r="BU57" s="13">
        <v>1087440</v>
      </c>
      <c r="BV57" s="13">
        <v>286340</v>
      </c>
      <c r="BW57" s="14">
        <v>0</v>
      </c>
      <c r="BX57" s="13">
        <v>1102530</v>
      </c>
      <c r="BY57" s="14">
        <v>0</v>
      </c>
      <c r="BZ57" s="13">
        <v>100680</v>
      </c>
      <c r="CA57" s="13">
        <v>448160</v>
      </c>
      <c r="CB57" s="13">
        <v>31530</v>
      </c>
      <c r="CC57" s="13">
        <v>20688510</v>
      </c>
      <c r="CD57" s="14">
        <v>0</v>
      </c>
      <c r="CE57" s="14">
        <v>0</v>
      </c>
      <c r="CF57" s="13">
        <v>286340</v>
      </c>
      <c r="CG57" s="14">
        <v>1102530</v>
      </c>
      <c r="CH57" s="13">
        <v>0</v>
      </c>
      <c r="CI57" s="13">
        <v>448160</v>
      </c>
      <c r="CJ57" s="14">
        <v>0</v>
      </c>
      <c r="CK57" s="13">
        <v>0</v>
      </c>
      <c r="CL57" s="14">
        <v>31530</v>
      </c>
      <c r="CM57" s="14">
        <v>0</v>
      </c>
      <c r="CN57" s="15">
        <v>0</v>
      </c>
      <c r="CO57" s="27">
        <f t="shared" si="0"/>
        <v>28908467</v>
      </c>
      <c r="CP57" s="28">
        <f t="shared" si="1"/>
        <v>20688510</v>
      </c>
      <c r="CQ57" s="28">
        <f t="shared" si="2"/>
        <v>49596977</v>
      </c>
      <c r="CR57" s="65">
        <v>201550</v>
      </c>
      <c r="CS57" s="65" t="s">
        <v>581</v>
      </c>
      <c r="CT57" s="28">
        <v>0</v>
      </c>
      <c r="CU57" s="30">
        <f t="shared" si="3"/>
        <v>58.455578415000112</v>
      </c>
      <c r="CV57" s="39">
        <f t="shared" si="4"/>
        <v>490.85020238908186</v>
      </c>
      <c r="CW57" s="10">
        <v>0</v>
      </c>
      <c r="CX57" s="37">
        <f t="shared" si="5"/>
        <v>1.9946953277317578</v>
      </c>
      <c r="CY57" s="37"/>
    </row>
    <row r="58" spans="1:103">
      <c r="A58" s="11">
        <v>2019</v>
      </c>
      <c r="B58" s="12" t="s">
        <v>202</v>
      </c>
      <c r="C58" s="12" t="s">
        <v>198</v>
      </c>
      <c r="D58" s="12" t="s">
        <v>203</v>
      </c>
      <c r="E58" s="13">
        <v>4408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3">
        <v>75</v>
      </c>
      <c r="R58" s="13">
        <v>148020</v>
      </c>
      <c r="S58" s="13">
        <v>158940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3">
        <v>185975</v>
      </c>
      <c r="AW58" s="14">
        <v>0</v>
      </c>
      <c r="AX58" s="13">
        <v>268270</v>
      </c>
      <c r="AY58" s="13">
        <v>9441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3">
        <v>402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3">
        <v>297</v>
      </c>
      <c r="BN58" s="46">
        <v>2</v>
      </c>
      <c r="BO58" s="46">
        <v>133</v>
      </c>
      <c r="BP58" s="47">
        <v>0</v>
      </c>
      <c r="BQ58" s="47">
        <v>0</v>
      </c>
      <c r="BR58" s="46">
        <v>21520</v>
      </c>
      <c r="BS58" s="13">
        <v>225</v>
      </c>
      <c r="BT58" s="13">
        <v>940</v>
      </c>
      <c r="BU58" s="13">
        <v>7123</v>
      </c>
      <c r="BV58" s="13">
        <v>531870</v>
      </c>
      <c r="BW58" s="14">
        <v>0</v>
      </c>
      <c r="BX58" s="14">
        <v>0</v>
      </c>
      <c r="BY58" s="14">
        <v>0</v>
      </c>
      <c r="BZ58" s="14">
        <v>0</v>
      </c>
      <c r="CA58" s="13">
        <v>19086</v>
      </c>
      <c r="CB58" s="14">
        <v>0</v>
      </c>
      <c r="CC58" s="13">
        <v>531870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3">
        <v>19086</v>
      </c>
      <c r="CJ58" s="14">
        <v>0</v>
      </c>
      <c r="CK58" s="14">
        <v>0</v>
      </c>
      <c r="CL58" s="14">
        <v>0</v>
      </c>
      <c r="CM58" s="14">
        <v>0</v>
      </c>
      <c r="CN58" s="15">
        <v>0</v>
      </c>
      <c r="CO58" s="27">
        <f t="shared" si="0"/>
        <v>820449</v>
      </c>
      <c r="CP58" s="28">
        <f t="shared" si="1"/>
        <v>531870</v>
      </c>
      <c r="CQ58" s="28">
        <f t="shared" si="2"/>
        <v>1352319</v>
      </c>
      <c r="CR58" s="65">
        <v>110700</v>
      </c>
      <c r="CS58" s="65" t="s">
        <v>581</v>
      </c>
      <c r="CT58" s="28">
        <v>0</v>
      </c>
      <c r="CU58" s="30">
        <f t="shared" si="3"/>
        <v>63.645721620840192</v>
      </c>
      <c r="CV58" s="39">
        <f t="shared" si="4"/>
        <v>306.78743194192378</v>
      </c>
      <c r="CW58" s="10">
        <v>0</v>
      </c>
      <c r="CX58" s="37">
        <f t="shared" si="5"/>
        <v>25.113430127041742</v>
      </c>
      <c r="CY58" s="37"/>
    </row>
    <row r="59" spans="1:103">
      <c r="A59" s="11">
        <v>2019</v>
      </c>
      <c r="B59" s="12" t="s">
        <v>204</v>
      </c>
      <c r="C59" s="12" t="s">
        <v>198</v>
      </c>
      <c r="D59" s="12" t="s">
        <v>205</v>
      </c>
      <c r="E59" s="13">
        <v>1327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3">
        <v>48595</v>
      </c>
      <c r="S59" s="13">
        <v>39252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3">
        <v>8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3">
        <v>70256</v>
      </c>
      <c r="AW59" s="14">
        <v>0</v>
      </c>
      <c r="AX59" s="13">
        <v>111740</v>
      </c>
      <c r="AY59" s="13">
        <v>5355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3">
        <v>560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3">
        <v>165</v>
      </c>
      <c r="BN59" s="47">
        <v>0</v>
      </c>
      <c r="BO59" s="46">
        <v>60</v>
      </c>
      <c r="BP59" s="47">
        <v>0</v>
      </c>
      <c r="BQ59" s="47">
        <v>0</v>
      </c>
      <c r="BR59" s="46">
        <v>10311</v>
      </c>
      <c r="BS59" s="13">
        <v>86</v>
      </c>
      <c r="BT59" s="13">
        <v>260</v>
      </c>
      <c r="BU59" s="13">
        <v>16994</v>
      </c>
      <c r="BV59" s="13">
        <v>161860</v>
      </c>
      <c r="BW59" s="14">
        <v>0</v>
      </c>
      <c r="BX59" s="13">
        <v>4660</v>
      </c>
      <c r="BY59" s="14">
        <v>0</v>
      </c>
      <c r="BZ59" s="14">
        <v>0</v>
      </c>
      <c r="CA59" s="13">
        <v>5284</v>
      </c>
      <c r="CB59" s="14">
        <v>0</v>
      </c>
      <c r="CC59" s="13">
        <v>161860</v>
      </c>
      <c r="CD59" s="14">
        <v>0</v>
      </c>
      <c r="CE59" s="14">
        <v>0</v>
      </c>
      <c r="CF59" s="14">
        <v>0</v>
      </c>
      <c r="CG59" s="13">
        <v>4660</v>
      </c>
      <c r="CH59" s="14">
        <v>0</v>
      </c>
      <c r="CI59" s="13">
        <v>5284</v>
      </c>
      <c r="CJ59" s="14">
        <v>0</v>
      </c>
      <c r="CK59" s="14">
        <v>0</v>
      </c>
      <c r="CL59" s="14">
        <v>0</v>
      </c>
      <c r="CM59" s="14">
        <v>0</v>
      </c>
      <c r="CN59" s="15">
        <v>0</v>
      </c>
      <c r="CO59" s="27">
        <f t="shared" si="0"/>
        <v>313586</v>
      </c>
      <c r="CP59" s="28">
        <f t="shared" si="1"/>
        <v>161860</v>
      </c>
      <c r="CQ59" s="28">
        <f t="shared" si="2"/>
        <v>475446</v>
      </c>
      <c r="CR59" s="65">
        <v>18000</v>
      </c>
      <c r="CS59" s="65" t="s">
        <v>581</v>
      </c>
      <c r="CT59" s="28">
        <v>0</v>
      </c>
      <c r="CU59" s="30">
        <f t="shared" si="3"/>
        <v>67.198031800845484</v>
      </c>
      <c r="CV59" s="39">
        <f t="shared" si="4"/>
        <v>358.28636021100226</v>
      </c>
      <c r="CW59" s="10">
        <v>1</v>
      </c>
      <c r="CX59" s="37">
        <f t="shared" si="5"/>
        <v>13.564431047475509</v>
      </c>
      <c r="CY59" s="37"/>
    </row>
    <row r="60" spans="1:103">
      <c r="A60" s="11">
        <v>2019</v>
      </c>
      <c r="B60" s="12" t="s">
        <v>206</v>
      </c>
      <c r="C60" s="12" t="s">
        <v>198</v>
      </c>
      <c r="D60" s="12" t="s">
        <v>207</v>
      </c>
      <c r="E60" s="13">
        <v>2181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3">
        <v>65680</v>
      </c>
      <c r="S60" s="13">
        <v>64000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3">
        <v>94239</v>
      </c>
      <c r="AW60" s="14">
        <v>0</v>
      </c>
      <c r="AX60" s="13">
        <v>152040</v>
      </c>
      <c r="AY60" s="13">
        <v>4390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3">
        <v>671</v>
      </c>
      <c r="BH60" s="13">
        <v>162</v>
      </c>
      <c r="BI60" s="14">
        <v>0</v>
      </c>
      <c r="BJ60" s="14">
        <v>0</v>
      </c>
      <c r="BK60" s="14">
        <v>0</v>
      </c>
      <c r="BL60" s="14">
        <v>0</v>
      </c>
      <c r="BM60" s="13">
        <v>158</v>
      </c>
      <c r="BN60" s="47">
        <v>0</v>
      </c>
      <c r="BO60" s="46">
        <v>182</v>
      </c>
      <c r="BP60" s="47">
        <v>0</v>
      </c>
      <c r="BQ60" s="47">
        <v>0</v>
      </c>
      <c r="BR60" s="46">
        <v>23991</v>
      </c>
      <c r="BS60" s="13">
        <v>7008</v>
      </c>
      <c r="BT60" s="13">
        <v>5815</v>
      </c>
      <c r="BU60" s="13">
        <v>39038</v>
      </c>
      <c r="BV60" s="13">
        <v>249975</v>
      </c>
      <c r="BW60" s="14">
        <v>0</v>
      </c>
      <c r="BX60" s="13">
        <v>18870</v>
      </c>
      <c r="BY60" s="14">
        <v>0</v>
      </c>
      <c r="BZ60" s="14">
        <v>0</v>
      </c>
      <c r="CA60" s="13">
        <v>12141</v>
      </c>
      <c r="CB60" s="14">
        <v>0</v>
      </c>
      <c r="CC60" s="13">
        <v>249975</v>
      </c>
      <c r="CD60" s="14">
        <v>0</v>
      </c>
      <c r="CE60" s="14">
        <v>0</v>
      </c>
      <c r="CF60" s="14">
        <v>0</v>
      </c>
      <c r="CG60" s="13">
        <v>18870</v>
      </c>
      <c r="CH60" s="14">
        <v>0</v>
      </c>
      <c r="CI60" s="13">
        <v>12141</v>
      </c>
      <c r="CJ60" s="14">
        <v>0</v>
      </c>
      <c r="CK60" s="14">
        <v>0</v>
      </c>
      <c r="CL60" s="14">
        <v>0</v>
      </c>
      <c r="CM60" s="14">
        <v>0</v>
      </c>
      <c r="CN60" s="15">
        <v>0</v>
      </c>
      <c r="CO60" s="27">
        <f t="shared" si="0"/>
        <v>488385</v>
      </c>
      <c r="CP60" s="28">
        <f t="shared" si="1"/>
        <v>249975</v>
      </c>
      <c r="CQ60" s="28">
        <f t="shared" si="2"/>
        <v>738360</v>
      </c>
      <c r="CR60" s="65">
        <v>33950</v>
      </c>
      <c r="CS60" s="65" t="s">
        <v>581</v>
      </c>
      <c r="CT60" s="28">
        <v>0</v>
      </c>
      <c r="CU60" s="30">
        <f t="shared" si="3"/>
        <v>67.63281583819969</v>
      </c>
      <c r="CV60" s="39">
        <f t="shared" si="4"/>
        <v>338.54195323246216</v>
      </c>
      <c r="CW60" s="10">
        <v>1</v>
      </c>
      <c r="CX60" s="37">
        <f t="shared" si="5"/>
        <v>15.566254011921137</v>
      </c>
      <c r="CY60" s="37"/>
    </row>
    <row r="61" spans="1:103">
      <c r="A61" s="11">
        <v>2019</v>
      </c>
      <c r="B61" s="12" t="s">
        <v>208</v>
      </c>
      <c r="C61" s="12" t="s">
        <v>198</v>
      </c>
      <c r="D61" s="12" t="s">
        <v>209</v>
      </c>
      <c r="E61" s="13">
        <v>7125</v>
      </c>
      <c r="F61" s="14">
        <v>0</v>
      </c>
      <c r="G61" s="14">
        <v>0</v>
      </c>
      <c r="H61" s="14">
        <v>0</v>
      </c>
      <c r="I61" s="14">
        <v>0</v>
      </c>
      <c r="J61" s="13">
        <v>229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3">
        <v>375000</v>
      </c>
      <c r="S61" s="13">
        <v>247340</v>
      </c>
      <c r="T61" s="14">
        <v>0</v>
      </c>
      <c r="U61" s="13">
        <v>343</v>
      </c>
      <c r="V61" s="13">
        <v>2270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3">
        <v>91000</v>
      </c>
      <c r="AU61" s="14">
        <v>0</v>
      </c>
      <c r="AV61" s="13">
        <v>558450</v>
      </c>
      <c r="AW61" s="14">
        <v>0</v>
      </c>
      <c r="AX61" s="13">
        <v>841740</v>
      </c>
      <c r="AY61" s="13">
        <v>38335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3">
        <v>310</v>
      </c>
      <c r="BF61" s="13">
        <v>7420</v>
      </c>
      <c r="BG61" s="13">
        <v>4410</v>
      </c>
      <c r="BH61" s="13">
        <v>250</v>
      </c>
      <c r="BI61" s="13">
        <v>2730</v>
      </c>
      <c r="BJ61" s="14">
        <v>0</v>
      </c>
      <c r="BK61" s="14">
        <v>0</v>
      </c>
      <c r="BL61" s="14">
        <v>0</v>
      </c>
      <c r="BM61" s="13">
        <v>1221</v>
      </c>
      <c r="BN61" s="46">
        <v>3273</v>
      </c>
      <c r="BO61" s="46">
        <v>796</v>
      </c>
      <c r="BP61" s="46">
        <v>7760</v>
      </c>
      <c r="BQ61" s="46">
        <v>24900</v>
      </c>
      <c r="BR61" s="46">
        <v>100400</v>
      </c>
      <c r="BS61" s="13">
        <v>15040</v>
      </c>
      <c r="BT61" s="13">
        <v>33380</v>
      </c>
      <c r="BU61" s="13">
        <v>355320</v>
      </c>
      <c r="BV61" s="13">
        <v>489240</v>
      </c>
      <c r="BW61" s="14">
        <v>0</v>
      </c>
      <c r="BX61" s="13">
        <v>72120</v>
      </c>
      <c r="BY61" s="14">
        <v>0</v>
      </c>
      <c r="BZ61" s="14">
        <v>0</v>
      </c>
      <c r="CA61" s="13">
        <v>51200</v>
      </c>
      <c r="CB61" s="14">
        <v>0</v>
      </c>
      <c r="CC61" s="13">
        <v>489240</v>
      </c>
      <c r="CD61" s="14">
        <v>0</v>
      </c>
      <c r="CE61" s="14">
        <v>0</v>
      </c>
      <c r="CF61" s="14">
        <v>0</v>
      </c>
      <c r="CG61" s="13">
        <v>72120</v>
      </c>
      <c r="CH61" s="14">
        <v>0</v>
      </c>
      <c r="CI61" s="13">
        <v>51200</v>
      </c>
      <c r="CJ61" s="14">
        <v>0</v>
      </c>
      <c r="CK61" s="14">
        <v>0</v>
      </c>
      <c r="CL61" s="14">
        <v>0</v>
      </c>
      <c r="CM61" s="14">
        <v>0</v>
      </c>
      <c r="CN61" s="15">
        <v>0</v>
      </c>
      <c r="CO61" s="27">
        <f t="shared" si="0"/>
        <v>2835237</v>
      </c>
      <c r="CP61" s="28">
        <f t="shared" si="1"/>
        <v>489240</v>
      </c>
      <c r="CQ61" s="28">
        <f t="shared" si="2"/>
        <v>3324477</v>
      </c>
      <c r="CR61" s="65">
        <v>67500</v>
      </c>
      <c r="CS61" s="65" t="s">
        <v>581</v>
      </c>
      <c r="CT61" s="28">
        <v>0</v>
      </c>
      <c r="CU61" s="30">
        <f t="shared" si="3"/>
        <v>85.576553142901616</v>
      </c>
      <c r="CV61" s="39">
        <f t="shared" si="4"/>
        <v>466.59326315789474</v>
      </c>
      <c r="CW61" s="10">
        <v>1</v>
      </c>
      <c r="CX61" s="37">
        <f t="shared" si="5"/>
        <v>9.473684210526315</v>
      </c>
      <c r="CY61" s="37"/>
    </row>
    <row r="62" spans="1:103">
      <c r="A62" s="11">
        <v>2019</v>
      </c>
      <c r="B62" s="12" t="s">
        <v>210</v>
      </c>
      <c r="C62" s="12" t="s">
        <v>198</v>
      </c>
      <c r="D62" s="12" t="s">
        <v>211</v>
      </c>
      <c r="E62" s="13">
        <v>2558</v>
      </c>
      <c r="F62" s="14">
        <v>0</v>
      </c>
      <c r="G62" s="14">
        <v>0</v>
      </c>
      <c r="H62" s="14">
        <v>0</v>
      </c>
      <c r="I62" s="14">
        <v>0</v>
      </c>
      <c r="J62" s="13">
        <v>50</v>
      </c>
      <c r="K62" s="14">
        <v>0</v>
      </c>
      <c r="L62" s="13">
        <v>350</v>
      </c>
      <c r="M62" s="14">
        <v>0</v>
      </c>
      <c r="N62" s="13">
        <v>5250</v>
      </c>
      <c r="O62" s="13">
        <v>75810</v>
      </c>
      <c r="P62" s="14">
        <v>0</v>
      </c>
      <c r="Q62" s="13">
        <v>2842</v>
      </c>
      <c r="R62" s="13">
        <v>5000</v>
      </c>
      <c r="S62" s="13">
        <v>70314</v>
      </c>
      <c r="T62" s="14">
        <v>0</v>
      </c>
      <c r="U62" s="14">
        <v>0</v>
      </c>
      <c r="V62" s="13">
        <v>2253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3">
        <v>29927</v>
      </c>
      <c r="AU62" s="14">
        <v>0</v>
      </c>
      <c r="AV62" s="13">
        <v>139020</v>
      </c>
      <c r="AW62" s="14">
        <v>0</v>
      </c>
      <c r="AX62" s="13">
        <v>214450</v>
      </c>
      <c r="AY62" s="13">
        <v>13875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3">
        <v>102</v>
      </c>
      <c r="BF62" s="13">
        <v>3423</v>
      </c>
      <c r="BG62" s="13">
        <v>645</v>
      </c>
      <c r="BH62" s="13">
        <v>275</v>
      </c>
      <c r="BI62" s="13">
        <v>875</v>
      </c>
      <c r="BJ62" s="14">
        <v>0</v>
      </c>
      <c r="BK62" s="14">
        <v>0</v>
      </c>
      <c r="BL62" s="14">
        <v>0</v>
      </c>
      <c r="BM62" s="13">
        <v>341</v>
      </c>
      <c r="BN62" s="46">
        <v>1203</v>
      </c>
      <c r="BO62" s="47">
        <v>0</v>
      </c>
      <c r="BP62" s="46">
        <v>4384</v>
      </c>
      <c r="BQ62" s="46">
        <v>8644</v>
      </c>
      <c r="BR62" s="46">
        <v>37757</v>
      </c>
      <c r="BS62" s="14">
        <v>0</v>
      </c>
      <c r="BT62" s="13">
        <v>9378</v>
      </c>
      <c r="BU62" s="13">
        <v>166906</v>
      </c>
      <c r="BV62" s="13">
        <v>263940</v>
      </c>
      <c r="BW62" s="14">
        <v>0</v>
      </c>
      <c r="BX62" s="13">
        <v>20180</v>
      </c>
      <c r="BY62" s="13">
        <v>430</v>
      </c>
      <c r="BZ62" s="14">
        <v>0</v>
      </c>
      <c r="CA62" s="13">
        <v>32490</v>
      </c>
      <c r="CB62" s="14">
        <v>0</v>
      </c>
      <c r="CC62" s="13">
        <v>263940</v>
      </c>
      <c r="CD62" s="14">
        <v>0</v>
      </c>
      <c r="CE62" s="14">
        <v>0</v>
      </c>
      <c r="CF62" s="14">
        <v>0</v>
      </c>
      <c r="CG62" s="13">
        <v>20180</v>
      </c>
      <c r="CH62" s="14">
        <v>0</v>
      </c>
      <c r="CI62" s="13">
        <v>32490</v>
      </c>
      <c r="CJ62" s="14">
        <v>0</v>
      </c>
      <c r="CK62" s="14">
        <v>0</v>
      </c>
      <c r="CL62" s="14">
        <v>0</v>
      </c>
      <c r="CM62" s="14">
        <v>0</v>
      </c>
      <c r="CN62" s="15">
        <v>0</v>
      </c>
      <c r="CO62" s="27">
        <f t="shared" si="0"/>
        <v>845394</v>
      </c>
      <c r="CP62" s="28">
        <f t="shared" si="1"/>
        <v>263940</v>
      </c>
      <c r="CQ62" s="28">
        <f t="shared" si="2"/>
        <v>1109334</v>
      </c>
      <c r="CR62" s="65">
        <v>11000</v>
      </c>
      <c r="CS62" s="65" t="s">
        <v>581</v>
      </c>
      <c r="CT62" s="28">
        <v>0</v>
      </c>
      <c r="CU62" s="30">
        <f t="shared" si="3"/>
        <v>76.440954215439334</v>
      </c>
      <c r="CV62" s="39">
        <f t="shared" si="4"/>
        <v>433.67240031274434</v>
      </c>
      <c r="CW62" s="10">
        <v>1</v>
      </c>
      <c r="CX62" s="37">
        <f t="shared" si="5"/>
        <v>4.3002345582486319</v>
      </c>
      <c r="CY62" s="37"/>
    </row>
    <row r="63" spans="1:103">
      <c r="A63" s="11">
        <v>2019</v>
      </c>
      <c r="B63" s="12" t="s">
        <v>212</v>
      </c>
      <c r="C63" s="12" t="s">
        <v>198</v>
      </c>
      <c r="D63" s="12" t="s">
        <v>213</v>
      </c>
      <c r="E63" s="13">
        <v>5044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3">
        <v>485</v>
      </c>
      <c r="M63" s="14">
        <v>0</v>
      </c>
      <c r="N63" s="13">
        <v>32778</v>
      </c>
      <c r="O63" s="13">
        <v>114998</v>
      </c>
      <c r="P63" s="14">
        <v>0</v>
      </c>
      <c r="Q63" s="14">
        <v>0</v>
      </c>
      <c r="R63" s="14">
        <v>0</v>
      </c>
      <c r="S63" s="13">
        <v>143706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3">
        <v>22176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3">
        <v>176987</v>
      </c>
      <c r="AW63" s="14">
        <v>0</v>
      </c>
      <c r="AX63" s="13">
        <v>369720</v>
      </c>
      <c r="AY63" s="13">
        <v>28362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3">
        <v>166</v>
      </c>
      <c r="BF63" s="13">
        <v>8376</v>
      </c>
      <c r="BG63" s="13">
        <v>1770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3">
        <v>451</v>
      </c>
      <c r="BN63" s="46">
        <v>519</v>
      </c>
      <c r="BO63" s="46">
        <v>400</v>
      </c>
      <c r="BP63" s="46">
        <v>8727</v>
      </c>
      <c r="BQ63" s="46">
        <v>23377</v>
      </c>
      <c r="BR63" s="46">
        <v>50527</v>
      </c>
      <c r="BS63" s="13">
        <v>9960</v>
      </c>
      <c r="BT63" s="13">
        <v>27195</v>
      </c>
      <c r="BU63" s="13">
        <v>254330</v>
      </c>
      <c r="BV63" s="13">
        <v>742048</v>
      </c>
      <c r="BW63" s="14">
        <v>0</v>
      </c>
      <c r="BX63" s="13">
        <v>95252</v>
      </c>
      <c r="BY63" s="14">
        <v>0</v>
      </c>
      <c r="BZ63" s="14">
        <v>0</v>
      </c>
      <c r="CA63" s="13">
        <v>22814</v>
      </c>
      <c r="CB63" s="14">
        <v>0</v>
      </c>
      <c r="CC63" s="13">
        <v>742048</v>
      </c>
      <c r="CD63" s="14">
        <v>0</v>
      </c>
      <c r="CE63" s="14">
        <v>0</v>
      </c>
      <c r="CF63" s="14">
        <v>0</v>
      </c>
      <c r="CG63" s="13">
        <v>95252</v>
      </c>
      <c r="CH63" s="14">
        <v>0</v>
      </c>
      <c r="CI63" s="13">
        <v>22814</v>
      </c>
      <c r="CJ63" s="14">
        <v>0</v>
      </c>
      <c r="CK63" s="14">
        <v>0</v>
      </c>
      <c r="CL63" s="14">
        <v>0</v>
      </c>
      <c r="CM63" s="14">
        <v>0</v>
      </c>
      <c r="CN63" s="15">
        <v>0</v>
      </c>
      <c r="CO63" s="27">
        <f t="shared" si="0"/>
        <v>1392591</v>
      </c>
      <c r="CP63" s="28">
        <f t="shared" si="1"/>
        <v>742048</v>
      </c>
      <c r="CQ63" s="28">
        <f t="shared" si="2"/>
        <v>2134639</v>
      </c>
      <c r="CR63" s="65">
        <v>57660</v>
      </c>
      <c r="CS63" s="65" t="s">
        <v>581</v>
      </c>
      <c r="CT63" s="28">
        <v>0</v>
      </c>
      <c r="CU63" s="30">
        <f t="shared" si="3"/>
        <v>66.152062287124153</v>
      </c>
      <c r="CV63" s="39">
        <f t="shared" si="4"/>
        <v>423.20360824742266</v>
      </c>
      <c r="CW63" s="10">
        <v>1</v>
      </c>
      <c r="CX63" s="37">
        <f t="shared" si="5"/>
        <v>11.431403647898494</v>
      </c>
      <c r="CY63" s="37"/>
    </row>
    <row r="64" spans="1:103">
      <c r="A64" s="11">
        <v>2019</v>
      </c>
      <c r="B64" s="12" t="s">
        <v>214</v>
      </c>
      <c r="C64" s="12" t="s">
        <v>198</v>
      </c>
      <c r="D64" s="12" t="s">
        <v>215</v>
      </c>
      <c r="E64" s="13">
        <v>18683</v>
      </c>
      <c r="F64" s="14">
        <v>0</v>
      </c>
      <c r="G64" s="14">
        <v>0</v>
      </c>
      <c r="H64" s="14">
        <v>0</v>
      </c>
      <c r="I64" s="14">
        <v>0</v>
      </c>
      <c r="J64" s="13">
        <v>403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3">
        <v>808170</v>
      </c>
      <c r="S64" s="13">
        <v>634310</v>
      </c>
      <c r="T64" s="14">
        <v>0</v>
      </c>
      <c r="U64" s="13">
        <v>311</v>
      </c>
      <c r="V64" s="13">
        <v>5630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3">
        <v>222100</v>
      </c>
      <c r="AU64" s="14">
        <v>0</v>
      </c>
      <c r="AV64" s="13">
        <v>1244110</v>
      </c>
      <c r="AW64" s="14">
        <v>0</v>
      </c>
      <c r="AX64" s="13">
        <v>2132320</v>
      </c>
      <c r="AY64" s="13">
        <v>93145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3">
        <v>3780</v>
      </c>
      <c r="BF64" s="13">
        <v>30800</v>
      </c>
      <c r="BG64" s="13">
        <v>11290</v>
      </c>
      <c r="BH64" s="13">
        <v>930</v>
      </c>
      <c r="BI64" s="13">
        <v>4373</v>
      </c>
      <c r="BJ64" s="14">
        <v>0</v>
      </c>
      <c r="BK64" s="14">
        <v>0</v>
      </c>
      <c r="BL64" s="14">
        <v>0</v>
      </c>
      <c r="BM64" s="13">
        <v>2970</v>
      </c>
      <c r="BN64" s="46">
        <v>2232</v>
      </c>
      <c r="BO64" s="46">
        <v>1787</v>
      </c>
      <c r="BP64" s="46">
        <v>41100</v>
      </c>
      <c r="BQ64" s="46">
        <v>68310</v>
      </c>
      <c r="BR64" s="46">
        <v>239640</v>
      </c>
      <c r="BS64" s="13">
        <v>73270</v>
      </c>
      <c r="BT64" s="13">
        <v>61820</v>
      </c>
      <c r="BU64" s="13">
        <v>842020</v>
      </c>
      <c r="BV64" s="13">
        <v>1304500</v>
      </c>
      <c r="BW64" s="14">
        <v>0</v>
      </c>
      <c r="BX64" s="13">
        <v>281700</v>
      </c>
      <c r="BY64" s="14">
        <v>0</v>
      </c>
      <c r="BZ64" s="14">
        <v>0</v>
      </c>
      <c r="CA64" s="13">
        <v>160440</v>
      </c>
      <c r="CB64" s="13">
        <v>11780</v>
      </c>
      <c r="CC64" s="13">
        <v>1304500</v>
      </c>
      <c r="CD64" s="14">
        <v>0</v>
      </c>
      <c r="CE64" s="14">
        <v>0</v>
      </c>
      <c r="CF64" s="14">
        <v>0</v>
      </c>
      <c r="CG64" s="13">
        <v>281700</v>
      </c>
      <c r="CH64" s="14">
        <v>0</v>
      </c>
      <c r="CI64" s="13">
        <v>160440</v>
      </c>
      <c r="CJ64" s="14">
        <v>0</v>
      </c>
      <c r="CK64" s="13">
        <v>0</v>
      </c>
      <c r="CL64" s="14">
        <v>11780</v>
      </c>
      <c r="CM64" s="14">
        <v>0</v>
      </c>
      <c r="CN64" s="15">
        <v>0</v>
      </c>
      <c r="CO64" s="27">
        <f t="shared" si="0"/>
        <v>6966961</v>
      </c>
      <c r="CP64" s="28">
        <f t="shared" si="1"/>
        <v>1304500</v>
      </c>
      <c r="CQ64" s="28">
        <f t="shared" si="2"/>
        <v>8271461</v>
      </c>
      <c r="CR64" s="65">
        <v>109750</v>
      </c>
      <c r="CS64" s="65" t="s">
        <v>581</v>
      </c>
      <c r="CT64" s="28">
        <v>0</v>
      </c>
      <c r="CU64" s="30">
        <f t="shared" si="3"/>
        <v>84.43542347281317</v>
      </c>
      <c r="CV64" s="39">
        <f t="shared" si="4"/>
        <v>442.72659637103249</v>
      </c>
      <c r="CW64" s="10">
        <v>1</v>
      </c>
      <c r="CX64" s="37">
        <f t="shared" si="5"/>
        <v>5.8743242519937908</v>
      </c>
      <c r="CY64" s="37"/>
    </row>
    <row r="65" spans="1:103">
      <c r="A65" s="11">
        <v>2019</v>
      </c>
      <c r="B65" s="12" t="s">
        <v>216</v>
      </c>
      <c r="C65" s="12" t="s">
        <v>198</v>
      </c>
      <c r="D65" s="12" t="s">
        <v>217</v>
      </c>
      <c r="E65" s="13">
        <v>1588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3">
        <v>48180</v>
      </c>
      <c r="S65" s="13">
        <v>49615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3">
        <v>67135</v>
      </c>
      <c r="AW65" s="14">
        <v>0</v>
      </c>
      <c r="AX65" s="13">
        <v>135660</v>
      </c>
      <c r="AY65" s="13">
        <v>880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3">
        <v>200</v>
      </c>
      <c r="BF65" s="13">
        <v>2040</v>
      </c>
      <c r="BG65" s="13">
        <v>830</v>
      </c>
      <c r="BH65" s="13">
        <v>180</v>
      </c>
      <c r="BI65" s="14">
        <v>0</v>
      </c>
      <c r="BJ65" s="14">
        <v>0</v>
      </c>
      <c r="BK65" s="14">
        <v>0</v>
      </c>
      <c r="BL65" s="14">
        <v>0</v>
      </c>
      <c r="BM65" s="13">
        <v>19</v>
      </c>
      <c r="BN65" s="46">
        <v>843</v>
      </c>
      <c r="BO65" s="47">
        <v>0</v>
      </c>
      <c r="BP65" s="46">
        <v>2450</v>
      </c>
      <c r="BQ65" s="46">
        <v>5200</v>
      </c>
      <c r="BR65" s="46">
        <v>1260</v>
      </c>
      <c r="BS65" s="13">
        <v>8870</v>
      </c>
      <c r="BT65" s="13">
        <v>9770</v>
      </c>
      <c r="BU65" s="13">
        <v>32770</v>
      </c>
      <c r="BV65" s="13">
        <v>181400</v>
      </c>
      <c r="BW65" s="14">
        <v>0</v>
      </c>
      <c r="BX65" s="14">
        <v>0</v>
      </c>
      <c r="BY65" s="14">
        <v>0</v>
      </c>
      <c r="BZ65" s="14">
        <v>0</v>
      </c>
      <c r="CA65" s="13">
        <v>15740</v>
      </c>
      <c r="CB65" s="14">
        <v>0</v>
      </c>
      <c r="CC65" s="13">
        <v>181400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3">
        <v>15740</v>
      </c>
      <c r="CJ65" s="14">
        <v>0</v>
      </c>
      <c r="CK65" s="14">
        <v>0</v>
      </c>
      <c r="CL65" s="14">
        <v>0</v>
      </c>
      <c r="CM65" s="14">
        <v>0</v>
      </c>
      <c r="CN65" s="15">
        <v>0</v>
      </c>
      <c r="CO65" s="27">
        <f t="shared" si="0"/>
        <v>381642</v>
      </c>
      <c r="CP65" s="28">
        <f t="shared" si="1"/>
        <v>181400</v>
      </c>
      <c r="CQ65" s="28">
        <f t="shared" si="2"/>
        <v>563042</v>
      </c>
      <c r="CR65" s="65">
        <v>7600</v>
      </c>
      <c r="CS65" s="65" t="s">
        <v>581</v>
      </c>
      <c r="CT65" s="28">
        <v>0</v>
      </c>
      <c r="CU65" s="30">
        <f t="shared" si="3"/>
        <v>68.211242775680731</v>
      </c>
      <c r="CV65" s="39">
        <f t="shared" si="4"/>
        <v>354.56045340050377</v>
      </c>
      <c r="CW65" s="10">
        <v>1</v>
      </c>
      <c r="CX65" s="37">
        <f t="shared" si="5"/>
        <v>4.7858942065491181</v>
      </c>
      <c r="CY65" s="37"/>
    </row>
    <row r="66" spans="1:103">
      <c r="A66" s="11">
        <v>2019</v>
      </c>
      <c r="B66" s="12" t="s">
        <v>218</v>
      </c>
      <c r="C66" s="12" t="s">
        <v>198</v>
      </c>
      <c r="D66" s="12" t="s">
        <v>219</v>
      </c>
      <c r="E66" s="13">
        <v>3446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3">
        <v>330</v>
      </c>
      <c r="M66" s="14">
        <v>0</v>
      </c>
      <c r="N66" s="13">
        <v>50196</v>
      </c>
      <c r="O66" s="13">
        <v>144087</v>
      </c>
      <c r="P66" s="14">
        <v>0</v>
      </c>
      <c r="Q66" s="14">
        <v>0</v>
      </c>
      <c r="R66" s="14">
        <v>0</v>
      </c>
      <c r="S66" s="13">
        <v>103725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3">
        <v>15752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3">
        <v>138668</v>
      </c>
      <c r="AW66" s="14">
        <v>0</v>
      </c>
      <c r="AX66" s="13">
        <v>237138</v>
      </c>
      <c r="AY66" s="13">
        <v>9483</v>
      </c>
      <c r="AZ66" s="14">
        <v>0</v>
      </c>
      <c r="BA66" s="14">
        <v>0</v>
      </c>
      <c r="BB66" s="14">
        <v>0</v>
      </c>
      <c r="BC66" s="14">
        <v>0</v>
      </c>
      <c r="BD66" s="14">
        <v>0</v>
      </c>
      <c r="BE66" s="13">
        <v>118</v>
      </c>
      <c r="BF66" s="13">
        <v>5949</v>
      </c>
      <c r="BG66" s="13">
        <v>2532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3">
        <v>396</v>
      </c>
      <c r="BN66" s="46">
        <v>368</v>
      </c>
      <c r="BO66" s="46">
        <v>311</v>
      </c>
      <c r="BP66" s="46">
        <v>6199</v>
      </c>
      <c r="BQ66" s="46">
        <v>16605</v>
      </c>
      <c r="BR66" s="46">
        <v>35889</v>
      </c>
      <c r="BS66" s="13">
        <v>7074</v>
      </c>
      <c r="BT66" s="13">
        <v>19317</v>
      </c>
      <c r="BU66" s="13">
        <v>150648</v>
      </c>
      <c r="BV66" s="13">
        <v>606114</v>
      </c>
      <c r="BW66" s="14">
        <v>0</v>
      </c>
      <c r="BX66" s="13">
        <v>65453</v>
      </c>
      <c r="BY66" s="14">
        <v>0</v>
      </c>
      <c r="BZ66" s="14">
        <v>0</v>
      </c>
      <c r="CA66" s="13">
        <v>17391</v>
      </c>
      <c r="CB66" s="14">
        <v>0</v>
      </c>
      <c r="CC66" s="13">
        <v>606114</v>
      </c>
      <c r="CD66" s="14">
        <v>0</v>
      </c>
      <c r="CE66" s="14">
        <v>0</v>
      </c>
      <c r="CF66" s="14">
        <v>0</v>
      </c>
      <c r="CG66" s="13">
        <v>65453</v>
      </c>
      <c r="CH66" s="14">
        <v>0</v>
      </c>
      <c r="CI66" s="13">
        <v>17391</v>
      </c>
      <c r="CJ66" s="14">
        <v>0</v>
      </c>
      <c r="CK66" s="14">
        <v>0</v>
      </c>
      <c r="CL66" s="14">
        <v>0</v>
      </c>
      <c r="CM66" s="14">
        <v>0</v>
      </c>
      <c r="CN66" s="15">
        <v>0</v>
      </c>
      <c r="CO66" s="27">
        <f t="shared" si="0"/>
        <v>1027299</v>
      </c>
      <c r="CP66" s="28">
        <f t="shared" si="1"/>
        <v>606114</v>
      </c>
      <c r="CQ66" s="28">
        <f t="shared" si="2"/>
        <v>1633413</v>
      </c>
      <c r="CR66" s="65">
        <v>61690</v>
      </c>
      <c r="CS66" s="65" t="s">
        <v>581</v>
      </c>
      <c r="CT66" s="28">
        <v>0</v>
      </c>
      <c r="CU66" s="30">
        <f t="shared" si="3"/>
        <v>64.243234776883767</v>
      </c>
      <c r="CV66" s="39">
        <f t="shared" si="4"/>
        <v>474.00261172373769</v>
      </c>
      <c r="CW66" s="10">
        <v>0</v>
      </c>
      <c r="CX66" s="37">
        <f t="shared" si="5"/>
        <v>17.90191526407429</v>
      </c>
      <c r="CY66" s="37"/>
    </row>
    <row r="67" spans="1:103">
      <c r="A67" s="11">
        <v>2019</v>
      </c>
      <c r="B67" s="12" t="s">
        <v>220</v>
      </c>
      <c r="C67" s="12" t="s">
        <v>198</v>
      </c>
      <c r="D67" s="12" t="s">
        <v>221</v>
      </c>
      <c r="E67" s="13">
        <v>3650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3">
        <v>119590</v>
      </c>
      <c r="P67" s="14">
        <v>0</v>
      </c>
      <c r="Q67" s="14">
        <v>0</v>
      </c>
      <c r="R67" s="14">
        <v>0</v>
      </c>
      <c r="S67" s="13">
        <v>129950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3">
        <v>102390</v>
      </c>
      <c r="AU67" s="14">
        <v>0</v>
      </c>
      <c r="AV67" s="13">
        <v>170120</v>
      </c>
      <c r="AW67" s="14">
        <v>0</v>
      </c>
      <c r="AX67" s="13">
        <v>317620</v>
      </c>
      <c r="AY67" s="13">
        <v>20140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3">
        <v>2200</v>
      </c>
      <c r="BF67" s="13">
        <v>8260</v>
      </c>
      <c r="BG67" s="13">
        <v>1040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3">
        <v>30</v>
      </c>
      <c r="BN67" s="47">
        <v>0</v>
      </c>
      <c r="BO67" s="47">
        <v>0</v>
      </c>
      <c r="BP67" s="46">
        <v>7760</v>
      </c>
      <c r="BQ67" s="46">
        <v>4150</v>
      </c>
      <c r="BR67" s="46">
        <v>191700</v>
      </c>
      <c r="BS67" s="13">
        <v>11800</v>
      </c>
      <c r="BT67" s="13">
        <v>12100</v>
      </c>
      <c r="BU67" s="13">
        <v>181780</v>
      </c>
      <c r="BV67" s="13">
        <v>370320</v>
      </c>
      <c r="BW67" s="14">
        <v>0</v>
      </c>
      <c r="BX67" s="13">
        <v>70130</v>
      </c>
      <c r="BY67" s="14">
        <v>0</v>
      </c>
      <c r="BZ67" s="14">
        <v>0</v>
      </c>
      <c r="CA67" s="13">
        <v>46520</v>
      </c>
      <c r="CB67" s="14">
        <v>0</v>
      </c>
      <c r="CC67" s="13">
        <v>370320</v>
      </c>
      <c r="CD67" s="14">
        <v>0</v>
      </c>
      <c r="CE67" s="14">
        <v>0</v>
      </c>
      <c r="CF67" s="14">
        <v>0</v>
      </c>
      <c r="CG67" s="13">
        <v>70130</v>
      </c>
      <c r="CH67" s="14">
        <v>0</v>
      </c>
      <c r="CI67" s="13">
        <v>46520</v>
      </c>
      <c r="CJ67" s="14">
        <v>0</v>
      </c>
      <c r="CK67" s="14">
        <v>0</v>
      </c>
      <c r="CL67" s="14">
        <v>0</v>
      </c>
      <c r="CM67" s="14">
        <v>0</v>
      </c>
      <c r="CN67" s="15">
        <v>0</v>
      </c>
      <c r="CO67" s="27">
        <f t="shared" si="0"/>
        <v>1397280</v>
      </c>
      <c r="CP67" s="28">
        <f t="shared" si="1"/>
        <v>370320</v>
      </c>
      <c r="CQ67" s="28">
        <f t="shared" si="2"/>
        <v>1767600</v>
      </c>
      <c r="CR67" s="28">
        <v>0</v>
      </c>
      <c r="CS67" s="28" t="s">
        <v>584</v>
      </c>
      <c r="CT67" s="28">
        <v>0</v>
      </c>
      <c r="CU67" s="30">
        <f t="shared" si="3"/>
        <v>79.049558723693153</v>
      </c>
      <c r="CV67" s="39">
        <f t="shared" si="4"/>
        <v>484.27397260273972</v>
      </c>
      <c r="CW67" s="10">
        <v>1</v>
      </c>
      <c r="CX67" s="37">
        <f t="shared" si="5"/>
        <v>0</v>
      </c>
      <c r="CY67" s="37"/>
    </row>
    <row r="68" spans="1:103">
      <c r="A68" s="11">
        <v>2019</v>
      </c>
      <c r="B68" s="12" t="s">
        <v>222</v>
      </c>
      <c r="C68" s="12" t="s">
        <v>198</v>
      </c>
      <c r="D68" s="12" t="s">
        <v>223</v>
      </c>
      <c r="E68" s="13">
        <v>14733</v>
      </c>
      <c r="F68" s="14">
        <v>0</v>
      </c>
      <c r="G68" s="14">
        <v>0</v>
      </c>
      <c r="H68" s="14">
        <v>0</v>
      </c>
      <c r="I68" s="14">
        <v>0</v>
      </c>
      <c r="J68" s="13">
        <v>487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3">
        <v>488880</v>
      </c>
      <c r="S68" s="13">
        <v>471290</v>
      </c>
      <c r="T68" s="14">
        <v>0</v>
      </c>
      <c r="U68" s="13">
        <v>875</v>
      </c>
      <c r="V68" s="13">
        <v>7360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3">
        <v>240700</v>
      </c>
      <c r="AU68" s="14">
        <v>0</v>
      </c>
      <c r="AV68" s="13">
        <v>780120</v>
      </c>
      <c r="AW68" s="14">
        <v>0</v>
      </c>
      <c r="AX68" s="13">
        <v>1548680</v>
      </c>
      <c r="AY68" s="13">
        <v>71270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3">
        <v>700</v>
      </c>
      <c r="BF68" s="13">
        <v>14900</v>
      </c>
      <c r="BG68" s="13">
        <v>6320</v>
      </c>
      <c r="BH68" s="13">
        <v>890</v>
      </c>
      <c r="BI68" s="13">
        <v>5207</v>
      </c>
      <c r="BJ68" s="14">
        <v>0</v>
      </c>
      <c r="BK68" s="14">
        <v>0</v>
      </c>
      <c r="BL68" s="14">
        <v>0</v>
      </c>
      <c r="BM68" s="13">
        <v>2636</v>
      </c>
      <c r="BN68" s="46">
        <v>1741</v>
      </c>
      <c r="BO68" s="46">
        <v>1721</v>
      </c>
      <c r="BP68" s="46">
        <v>28900</v>
      </c>
      <c r="BQ68" s="46">
        <v>43360</v>
      </c>
      <c r="BR68" s="46">
        <v>189540</v>
      </c>
      <c r="BS68" s="13">
        <v>30120</v>
      </c>
      <c r="BT68" s="13">
        <v>64050</v>
      </c>
      <c r="BU68" s="13">
        <v>1041440</v>
      </c>
      <c r="BV68" s="13">
        <v>1163840</v>
      </c>
      <c r="BW68" s="14">
        <v>0</v>
      </c>
      <c r="BX68" s="13">
        <v>166130</v>
      </c>
      <c r="BY68" s="14">
        <v>0</v>
      </c>
      <c r="BZ68" s="14">
        <v>0</v>
      </c>
      <c r="CA68" s="13">
        <v>101640</v>
      </c>
      <c r="CB68" s="13">
        <v>6630</v>
      </c>
      <c r="CC68" s="13">
        <v>1163840</v>
      </c>
      <c r="CD68" s="14">
        <v>0</v>
      </c>
      <c r="CE68" s="14">
        <v>0</v>
      </c>
      <c r="CF68" s="14">
        <v>0</v>
      </c>
      <c r="CG68" s="13">
        <v>166130</v>
      </c>
      <c r="CH68" s="14">
        <v>0</v>
      </c>
      <c r="CI68" s="13">
        <v>101640</v>
      </c>
      <c r="CJ68" s="14">
        <v>0</v>
      </c>
      <c r="CK68" s="13">
        <v>0</v>
      </c>
      <c r="CL68" s="14">
        <v>6630</v>
      </c>
      <c r="CM68" s="14">
        <v>0</v>
      </c>
      <c r="CN68" s="15">
        <v>0</v>
      </c>
      <c r="CO68" s="27">
        <f t="shared" ref="CO68:CO131" si="6">J68+N68+O68+P68+Q68+R68+S68+T68+U68+V68+Y68+AA68+AB68+AC68+AD68+AF68+AI68+AT68+AV68+AW68+AX68+AY68+AZ68+BA68+BB68+BC68+BD68+BE68+BF68+BG68+BH68+BI68+BJ68+BK68+BL68+BM68+BN68+BO68+BP68+BQ68+BR68+BS68+BT68+BU68+BW68+CG68+CI68</f>
        <v>5308957</v>
      </c>
      <c r="CP68" s="28">
        <f t="shared" ref="CP68:CP131" si="7">CC68+CH68+CJ68+CK68+CE68</f>
        <v>1163840</v>
      </c>
      <c r="CQ68" s="28">
        <f t="shared" ref="CQ68:CQ131" si="8">CO68+CP68</f>
        <v>6472797</v>
      </c>
      <c r="CR68" s="65">
        <v>84400</v>
      </c>
      <c r="CS68" s="65" t="s">
        <v>581</v>
      </c>
      <c r="CT68" s="28">
        <v>0</v>
      </c>
      <c r="CU68" s="30">
        <f t="shared" ref="CU68:CU131" si="9">(CO68+CR68)/(CQ68+CR68)*100</f>
        <v>82.250952655532544</v>
      </c>
      <c r="CV68" s="39">
        <f t="shared" ref="CV68:CV131" si="10">CQ68/E68</f>
        <v>439.34005294237426</v>
      </c>
      <c r="CW68" s="10">
        <v>1</v>
      </c>
      <c r="CX68" s="37">
        <f t="shared" ref="CX68:CX131" si="11">(CR68+CT68)/E68</f>
        <v>5.7286363944885634</v>
      </c>
      <c r="CY68" s="37"/>
    </row>
    <row r="69" spans="1:103">
      <c r="A69" s="11">
        <v>2019</v>
      </c>
      <c r="B69" s="12" t="s">
        <v>224</v>
      </c>
      <c r="C69" s="12" t="s">
        <v>198</v>
      </c>
      <c r="D69" s="12" t="s">
        <v>225</v>
      </c>
      <c r="E69" s="13">
        <v>4927</v>
      </c>
      <c r="F69" s="14">
        <v>0</v>
      </c>
      <c r="G69" s="14">
        <v>0</v>
      </c>
      <c r="H69" s="14">
        <v>0</v>
      </c>
      <c r="I69" s="14">
        <v>0</v>
      </c>
      <c r="J69" s="13">
        <v>184</v>
      </c>
      <c r="K69" s="14">
        <v>0</v>
      </c>
      <c r="L69" s="14">
        <v>0</v>
      </c>
      <c r="M69" s="14">
        <v>0</v>
      </c>
      <c r="N69" s="14">
        <v>0</v>
      </c>
      <c r="O69" s="13">
        <v>15220</v>
      </c>
      <c r="P69" s="14">
        <v>0</v>
      </c>
      <c r="Q69" s="14">
        <v>0</v>
      </c>
      <c r="R69" s="13">
        <v>145940</v>
      </c>
      <c r="S69" s="13">
        <v>171675</v>
      </c>
      <c r="T69" s="14">
        <v>0</v>
      </c>
      <c r="U69" s="13">
        <v>375</v>
      </c>
      <c r="V69" s="13">
        <v>8470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3">
        <v>89820</v>
      </c>
      <c r="AU69" s="14">
        <v>0</v>
      </c>
      <c r="AV69" s="13">
        <v>220175</v>
      </c>
      <c r="AW69" s="14">
        <v>0</v>
      </c>
      <c r="AX69" s="13">
        <v>392600</v>
      </c>
      <c r="AY69" s="13">
        <v>13220</v>
      </c>
      <c r="AZ69" s="14">
        <v>0</v>
      </c>
      <c r="BA69" s="14">
        <v>0</v>
      </c>
      <c r="BB69" s="14">
        <v>0</v>
      </c>
      <c r="BC69" s="14">
        <v>0</v>
      </c>
      <c r="BD69" s="14">
        <v>0</v>
      </c>
      <c r="BE69" s="13">
        <v>650</v>
      </c>
      <c r="BF69" s="13">
        <v>9960</v>
      </c>
      <c r="BG69" s="13">
        <v>2070</v>
      </c>
      <c r="BH69" s="13">
        <v>420</v>
      </c>
      <c r="BI69" s="14">
        <v>0</v>
      </c>
      <c r="BJ69" s="14">
        <v>0</v>
      </c>
      <c r="BK69" s="14">
        <v>0</v>
      </c>
      <c r="BL69" s="14">
        <v>0</v>
      </c>
      <c r="BM69" s="13">
        <v>672</v>
      </c>
      <c r="BN69" s="46">
        <v>4332</v>
      </c>
      <c r="BO69" s="46">
        <v>738</v>
      </c>
      <c r="BP69" s="46">
        <v>9140</v>
      </c>
      <c r="BQ69" s="46">
        <v>20530</v>
      </c>
      <c r="BR69" s="46">
        <v>83930</v>
      </c>
      <c r="BS69" s="14">
        <v>0</v>
      </c>
      <c r="BT69" s="13">
        <v>40760</v>
      </c>
      <c r="BU69" s="13">
        <v>156520</v>
      </c>
      <c r="BV69" s="13">
        <v>611120</v>
      </c>
      <c r="BW69" s="14">
        <v>0</v>
      </c>
      <c r="BX69" s="13">
        <v>92270</v>
      </c>
      <c r="BY69" s="14">
        <v>0</v>
      </c>
      <c r="BZ69" s="14">
        <v>0</v>
      </c>
      <c r="CA69" s="13">
        <v>77010</v>
      </c>
      <c r="CB69" s="14">
        <v>0</v>
      </c>
      <c r="CC69" s="13">
        <v>611120</v>
      </c>
      <c r="CD69" s="14">
        <v>0</v>
      </c>
      <c r="CE69" s="14">
        <v>0</v>
      </c>
      <c r="CF69" s="14">
        <v>0</v>
      </c>
      <c r="CG69" s="13">
        <v>92270</v>
      </c>
      <c r="CH69" s="14">
        <v>0</v>
      </c>
      <c r="CI69" s="13">
        <v>77010</v>
      </c>
      <c r="CJ69" s="14">
        <v>0</v>
      </c>
      <c r="CK69" s="14">
        <v>0</v>
      </c>
      <c r="CL69" s="14">
        <v>0</v>
      </c>
      <c r="CM69" s="14">
        <v>0</v>
      </c>
      <c r="CN69" s="15">
        <v>0</v>
      </c>
      <c r="CO69" s="27">
        <f t="shared" si="6"/>
        <v>1556681</v>
      </c>
      <c r="CP69" s="28">
        <f t="shared" si="7"/>
        <v>611120</v>
      </c>
      <c r="CQ69" s="28">
        <f t="shared" si="8"/>
        <v>2167801</v>
      </c>
      <c r="CR69" s="65">
        <v>164700</v>
      </c>
      <c r="CS69" s="65" t="s">
        <v>581</v>
      </c>
      <c r="CT69" s="28">
        <v>0</v>
      </c>
      <c r="CU69" s="30">
        <f t="shared" si="9"/>
        <v>73.799796870397913</v>
      </c>
      <c r="CV69" s="39">
        <f t="shared" si="10"/>
        <v>439.98396590217169</v>
      </c>
      <c r="CW69" s="10">
        <v>1</v>
      </c>
      <c r="CX69" s="37">
        <f t="shared" si="11"/>
        <v>33.428049523036329</v>
      </c>
      <c r="CY69" s="37"/>
    </row>
    <row r="70" spans="1:103">
      <c r="A70" s="11">
        <v>2019</v>
      </c>
      <c r="B70" s="12" t="s">
        <v>226</v>
      </c>
      <c r="C70" s="12" t="s">
        <v>198</v>
      </c>
      <c r="D70" s="12" t="s">
        <v>227</v>
      </c>
      <c r="E70" s="13">
        <v>4578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3">
        <v>99</v>
      </c>
      <c r="M70" s="14">
        <v>0</v>
      </c>
      <c r="N70" s="13">
        <v>31698</v>
      </c>
      <c r="O70" s="13">
        <v>122567</v>
      </c>
      <c r="P70" s="14">
        <v>0</v>
      </c>
      <c r="Q70" s="14">
        <v>0</v>
      </c>
      <c r="R70" s="14">
        <v>0</v>
      </c>
      <c r="S70" s="13">
        <v>187514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3">
        <v>4720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3">
        <v>189262</v>
      </c>
      <c r="AW70" s="14">
        <v>0</v>
      </c>
      <c r="AX70" s="13">
        <v>353910</v>
      </c>
      <c r="AY70" s="13">
        <v>15129</v>
      </c>
      <c r="AZ70" s="14">
        <v>0</v>
      </c>
      <c r="BA70" s="14">
        <v>0</v>
      </c>
      <c r="BB70" s="14">
        <v>0</v>
      </c>
      <c r="BC70" s="14">
        <v>0</v>
      </c>
      <c r="BD70" s="14">
        <v>0</v>
      </c>
      <c r="BE70" s="13">
        <v>35</v>
      </c>
      <c r="BF70" s="13">
        <v>1783</v>
      </c>
      <c r="BG70" s="13">
        <v>2634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3">
        <v>411</v>
      </c>
      <c r="BN70" s="46">
        <v>110</v>
      </c>
      <c r="BO70" s="46">
        <v>315</v>
      </c>
      <c r="BP70" s="46">
        <v>1858</v>
      </c>
      <c r="BQ70" s="46">
        <v>4975</v>
      </c>
      <c r="BR70" s="46">
        <v>10752</v>
      </c>
      <c r="BS70" s="13">
        <v>2119</v>
      </c>
      <c r="BT70" s="13">
        <v>5787</v>
      </c>
      <c r="BU70" s="13">
        <v>126125</v>
      </c>
      <c r="BV70" s="13">
        <v>581446</v>
      </c>
      <c r="BW70" s="14">
        <v>0</v>
      </c>
      <c r="BX70" s="13">
        <v>86452</v>
      </c>
      <c r="BY70" s="14">
        <v>0</v>
      </c>
      <c r="BZ70" s="14">
        <v>0</v>
      </c>
      <c r="CA70" s="13">
        <v>40785</v>
      </c>
      <c r="CB70" s="14">
        <v>0</v>
      </c>
      <c r="CC70" s="13">
        <v>581446</v>
      </c>
      <c r="CD70" s="14">
        <v>0</v>
      </c>
      <c r="CE70" s="14">
        <v>0</v>
      </c>
      <c r="CF70" s="14">
        <v>0</v>
      </c>
      <c r="CG70" s="13">
        <v>86452</v>
      </c>
      <c r="CH70" s="14">
        <v>0</v>
      </c>
      <c r="CI70" s="13">
        <v>40785</v>
      </c>
      <c r="CJ70" s="14">
        <v>0</v>
      </c>
      <c r="CK70" s="14">
        <v>0</v>
      </c>
      <c r="CL70" s="14">
        <v>0</v>
      </c>
      <c r="CM70" s="14">
        <v>0</v>
      </c>
      <c r="CN70" s="15">
        <v>0</v>
      </c>
      <c r="CO70" s="27">
        <f t="shared" si="6"/>
        <v>1188941</v>
      </c>
      <c r="CP70" s="28">
        <f t="shared" si="7"/>
        <v>581446</v>
      </c>
      <c r="CQ70" s="28">
        <f t="shared" si="8"/>
        <v>1770387</v>
      </c>
      <c r="CR70" s="65">
        <v>68820</v>
      </c>
      <c r="CS70" s="65" t="s">
        <v>581</v>
      </c>
      <c r="CT70" s="28">
        <v>0</v>
      </c>
      <c r="CU70" s="30">
        <f t="shared" si="9"/>
        <v>68.386048987416856</v>
      </c>
      <c r="CV70" s="39">
        <f t="shared" si="10"/>
        <v>386.71625163826997</v>
      </c>
      <c r="CW70" s="10">
        <v>1</v>
      </c>
      <c r="CX70" s="37">
        <f t="shared" si="11"/>
        <v>15.032765399737876</v>
      </c>
      <c r="CY70" s="37"/>
    </row>
    <row r="71" spans="1:103">
      <c r="A71" s="11">
        <v>2019</v>
      </c>
      <c r="B71" s="12" t="s">
        <v>228</v>
      </c>
      <c r="C71" s="12" t="s">
        <v>198</v>
      </c>
      <c r="D71" s="12" t="s">
        <v>229</v>
      </c>
      <c r="E71" s="13">
        <v>30509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3">
        <v>973300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3">
        <v>13870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3">
        <v>580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3">
        <v>233520</v>
      </c>
      <c r="AU71" s="14">
        <v>0</v>
      </c>
      <c r="AV71" s="13">
        <v>1719670</v>
      </c>
      <c r="AW71" s="13">
        <v>1246600</v>
      </c>
      <c r="AX71" s="13">
        <v>2798805</v>
      </c>
      <c r="AY71" s="13">
        <v>88400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3">
        <v>1368</v>
      </c>
      <c r="BF71" s="13">
        <v>37300</v>
      </c>
      <c r="BG71" s="13">
        <v>10910</v>
      </c>
      <c r="BH71" s="13">
        <v>1410</v>
      </c>
      <c r="BI71" s="13">
        <v>1791</v>
      </c>
      <c r="BJ71" s="13">
        <v>8462</v>
      </c>
      <c r="BK71" s="14">
        <v>0</v>
      </c>
      <c r="BL71" s="14">
        <v>0</v>
      </c>
      <c r="BM71" s="13">
        <v>2618</v>
      </c>
      <c r="BN71" s="46">
        <v>9230</v>
      </c>
      <c r="BO71" s="47">
        <v>0</v>
      </c>
      <c r="BP71" s="46">
        <v>51120</v>
      </c>
      <c r="BQ71" s="46">
        <v>102060</v>
      </c>
      <c r="BR71" s="46">
        <v>317100</v>
      </c>
      <c r="BS71" s="14">
        <v>0</v>
      </c>
      <c r="BT71" s="13">
        <v>64640</v>
      </c>
      <c r="BU71" s="13">
        <v>238840</v>
      </c>
      <c r="BV71" s="13">
        <v>3323880</v>
      </c>
      <c r="BW71" s="14">
        <v>0</v>
      </c>
      <c r="BX71" s="13">
        <v>435190</v>
      </c>
      <c r="BY71" s="14">
        <v>0</v>
      </c>
      <c r="BZ71" s="14">
        <v>0</v>
      </c>
      <c r="CA71" s="13">
        <v>268830</v>
      </c>
      <c r="CB71" s="14">
        <v>0</v>
      </c>
      <c r="CC71" s="13">
        <v>3323880</v>
      </c>
      <c r="CD71" s="14">
        <v>0</v>
      </c>
      <c r="CE71" s="14">
        <v>0</v>
      </c>
      <c r="CF71" s="14">
        <v>0</v>
      </c>
      <c r="CG71" s="13">
        <v>435190</v>
      </c>
      <c r="CH71" s="14">
        <v>0</v>
      </c>
      <c r="CI71" s="13">
        <v>268830</v>
      </c>
      <c r="CJ71" s="14">
        <v>0</v>
      </c>
      <c r="CK71" s="14">
        <v>0</v>
      </c>
      <c r="CL71" s="14">
        <v>0</v>
      </c>
      <c r="CM71" s="14">
        <v>0</v>
      </c>
      <c r="CN71" s="15">
        <v>0</v>
      </c>
      <c r="CO71" s="27">
        <f t="shared" si="6"/>
        <v>8625614</v>
      </c>
      <c r="CP71" s="28">
        <f t="shared" si="7"/>
        <v>3323880</v>
      </c>
      <c r="CQ71" s="28">
        <f t="shared" si="8"/>
        <v>11949494</v>
      </c>
      <c r="CR71" s="65">
        <v>197600</v>
      </c>
      <c r="CS71" s="65" t="s">
        <v>581</v>
      </c>
      <c r="CT71" s="28">
        <v>0</v>
      </c>
      <c r="CU71" s="30">
        <f t="shared" si="9"/>
        <v>72.636418224803407</v>
      </c>
      <c r="CV71" s="39">
        <f t="shared" si="10"/>
        <v>391.67111344193518</v>
      </c>
      <c r="CW71" s="10">
        <v>1</v>
      </c>
      <c r="CX71" s="37">
        <f t="shared" si="11"/>
        <v>6.4767773443901797</v>
      </c>
      <c r="CY71" s="37"/>
    </row>
    <row r="72" spans="1:103">
      <c r="A72" s="11">
        <v>2019</v>
      </c>
      <c r="B72" s="12" t="s">
        <v>230</v>
      </c>
      <c r="C72" s="12" t="s">
        <v>198</v>
      </c>
      <c r="D72" s="12" t="s">
        <v>231</v>
      </c>
      <c r="E72" s="13">
        <v>25906</v>
      </c>
      <c r="F72" s="14">
        <v>0</v>
      </c>
      <c r="G72" s="14">
        <v>0</v>
      </c>
      <c r="H72" s="14">
        <v>0</v>
      </c>
      <c r="I72" s="14">
        <v>0</v>
      </c>
      <c r="J72" s="13">
        <v>371</v>
      </c>
      <c r="K72" s="14">
        <v>0</v>
      </c>
      <c r="L72" s="14">
        <v>0</v>
      </c>
      <c r="M72" s="14">
        <v>0</v>
      </c>
      <c r="N72" s="13">
        <v>207600</v>
      </c>
      <c r="O72" s="14">
        <v>0</v>
      </c>
      <c r="P72" s="13">
        <v>19420</v>
      </c>
      <c r="Q72" s="14">
        <v>0</v>
      </c>
      <c r="R72" s="13">
        <v>935960</v>
      </c>
      <c r="S72" s="13">
        <v>880920</v>
      </c>
      <c r="T72" s="14">
        <v>0</v>
      </c>
      <c r="U72" s="14">
        <v>0</v>
      </c>
      <c r="V72" s="13">
        <v>15060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3">
        <v>400</v>
      </c>
      <c r="AS72" s="14">
        <v>0</v>
      </c>
      <c r="AT72" s="13">
        <v>531410</v>
      </c>
      <c r="AU72" s="14">
        <v>0</v>
      </c>
      <c r="AV72" s="13">
        <v>1766400</v>
      </c>
      <c r="AW72" s="14">
        <v>0</v>
      </c>
      <c r="AX72" s="13">
        <v>2557640</v>
      </c>
      <c r="AY72" s="13">
        <v>111650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3">
        <v>900</v>
      </c>
      <c r="BF72" s="13">
        <v>33340</v>
      </c>
      <c r="BG72" s="13">
        <v>18180</v>
      </c>
      <c r="BH72" s="13">
        <v>1630</v>
      </c>
      <c r="BI72" s="13">
        <v>9890</v>
      </c>
      <c r="BJ72" s="14">
        <v>0</v>
      </c>
      <c r="BK72" s="14">
        <v>0</v>
      </c>
      <c r="BL72" s="14">
        <v>0</v>
      </c>
      <c r="BM72" s="13">
        <v>3550</v>
      </c>
      <c r="BN72" s="46">
        <v>10770</v>
      </c>
      <c r="BO72" s="47">
        <v>0</v>
      </c>
      <c r="BP72" s="46">
        <v>32135</v>
      </c>
      <c r="BQ72" s="46">
        <v>70460</v>
      </c>
      <c r="BR72" s="46">
        <v>1127780</v>
      </c>
      <c r="BS72" s="14">
        <v>0</v>
      </c>
      <c r="BT72" s="13">
        <v>89650</v>
      </c>
      <c r="BU72" s="13">
        <v>884320</v>
      </c>
      <c r="BV72" s="13">
        <v>4749340</v>
      </c>
      <c r="BW72" s="14">
        <v>0</v>
      </c>
      <c r="BX72" s="13">
        <v>173790</v>
      </c>
      <c r="BY72" s="14">
        <v>0</v>
      </c>
      <c r="BZ72" s="13">
        <v>107060</v>
      </c>
      <c r="CA72" s="13">
        <v>292780</v>
      </c>
      <c r="CB72" s="13">
        <v>6510</v>
      </c>
      <c r="CC72" s="13">
        <v>4749340</v>
      </c>
      <c r="CD72" s="14">
        <v>0</v>
      </c>
      <c r="CE72" s="14">
        <v>0</v>
      </c>
      <c r="CF72" s="13">
        <v>388240</v>
      </c>
      <c r="CG72" s="13">
        <v>173790</v>
      </c>
      <c r="CH72" s="14">
        <v>0</v>
      </c>
      <c r="CI72" s="13">
        <v>292780</v>
      </c>
      <c r="CJ72" s="14">
        <v>0</v>
      </c>
      <c r="CK72" s="14">
        <v>0</v>
      </c>
      <c r="CL72" s="13">
        <v>6510</v>
      </c>
      <c r="CM72" s="14">
        <v>0</v>
      </c>
      <c r="CN72" s="15">
        <v>0</v>
      </c>
      <c r="CO72" s="27">
        <f t="shared" si="6"/>
        <v>9775606</v>
      </c>
      <c r="CP72" s="28">
        <f t="shared" si="7"/>
        <v>4749340</v>
      </c>
      <c r="CQ72" s="28">
        <f t="shared" si="8"/>
        <v>14524946</v>
      </c>
      <c r="CR72" s="28">
        <v>0</v>
      </c>
      <c r="CS72" s="28" t="s">
        <v>584</v>
      </c>
      <c r="CT72" s="28">
        <v>0</v>
      </c>
      <c r="CU72" s="30">
        <f t="shared" si="9"/>
        <v>67.302184806745586</v>
      </c>
      <c r="CV72" s="39">
        <f t="shared" si="10"/>
        <v>560.67883887902417</v>
      </c>
      <c r="CW72" s="10">
        <v>1</v>
      </c>
      <c r="CX72" s="37">
        <f t="shared" si="11"/>
        <v>0</v>
      </c>
      <c r="CY72" s="37"/>
    </row>
    <row r="73" spans="1:103">
      <c r="A73" s="11">
        <v>2019</v>
      </c>
      <c r="B73" s="12" t="s">
        <v>232</v>
      </c>
      <c r="C73" s="12" t="s">
        <v>198</v>
      </c>
      <c r="D73" s="12" t="s">
        <v>233</v>
      </c>
      <c r="E73" s="13">
        <v>9298</v>
      </c>
      <c r="F73" s="14">
        <v>0</v>
      </c>
      <c r="G73" s="14">
        <v>0</v>
      </c>
      <c r="H73" s="14">
        <v>0</v>
      </c>
      <c r="I73" s="14">
        <v>0</v>
      </c>
      <c r="J73" s="13">
        <v>253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3">
        <v>335040</v>
      </c>
      <c r="S73" s="13">
        <v>289280</v>
      </c>
      <c r="T73" s="14">
        <v>0</v>
      </c>
      <c r="U73" s="13">
        <v>317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3">
        <v>13180</v>
      </c>
      <c r="AU73" s="14">
        <v>0</v>
      </c>
      <c r="AV73" s="13">
        <v>527140</v>
      </c>
      <c r="AW73" s="14">
        <v>0</v>
      </c>
      <c r="AX73" s="13">
        <v>939190</v>
      </c>
      <c r="AY73" s="13">
        <v>28710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3">
        <v>610</v>
      </c>
      <c r="BF73" s="13">
        <v>12620</v>
      </c>
      <c r="BG73" s="13">
        <v>3220</v>
      </c>
      <c r="BH73" s="13">
        <v>880</v>
      </c>
      <c r="BI73" s="13">
        <v>3527</v>
      </c>
      <c r="BJ73" s="14">
        <v>0</v>
      </c>
      <c r="BK73" s="14">
        <v>0</v>
      </c>
      <c r="BL73" s="14">
        <v>0</v>
      </c>
      <c r="BM73" s="13">
        <v>1482</v>
      </c>
      <c r="BN73" s="46">
        <v>3002</v>
      </c>
      <c r="BO73" s="46">
        <v>1369</v>
      </c>
      <c r="BP73" s="46">
        <v>16215</v>
      </c>
      <c r="BQ73" s="46">
        <v>28100</v>
      </c>
      <c r="BR73" s="46">
        <v>93660</v>
      </c>
      <c r="BS73" s="13">
        <v>32920</v>
      </c>
      <c r="BT73" s="13">
        <v>30430</v>
      </c>
      <c r="BU73" s="13">
        <v>310880</v>
      </c>
      <c r="BV73" s="13">
        <v>760020</v>
      </c>
      <c r="BW73" s="14">
        <v>0</v>
      </c>
      <c r="BX73" s="13">
        <v>124940</v>
      </c>
      <c r="BY73" s="14">
        <v>0</v>
      </c>
      <c r="BZ73" s="14">
        <v>0</v>
      </c>
      <c r="CA73" s="13">
        <v>97430</v>
      </c>
      <c r="CB73" s="13">
        <v>6390</v>
      </c>
      <c r="CC73" s="13">
        <v>760020</v>
      </c>
      <c r="CD73" s="14">
        <v>0</v>
      </c>
      <c r="CE73" s="14">
        <v>0</v>
      </c>
      <c r="CF73" s="14">
        <v>0</v>
      </c>
      <c r="CG73" s="13">
        <v>124940</v>
      </c>
      <c r="CH73" s="14">
        <v>0</v>
      </c>
      <c r="CI73" s="13">
        <v>97430</v>
      </c>
      <c r="CJ73" s="14">
        <v>0</v>
      </c>
      <c r="CK73" s="14">
        <v>0</v>
      </c>
      <c r="CL73" s="13">
        <v>6390</v>
      </c>
      <c r="CM73" s="14">
        <v>0</v>
      </c>
      <c r="CN73" s="15">
        <v>0</v>
      </c>
      <c r="CO73" s="27">
        <f t="shared" si="6"/>
        <v>2894395</v>
      </c>
      <c r="CP73" s="28">
        <f t="shared" si="7"/>
        <v>760020</v>
      </c>
      <c r="CQ73" s="28">
        <f t="shared" si="8"/>
        <v>3654415</v>
      </c>
      <c r="CR73" s="65">
        <v>49800</v>
      </c>
      <c r="CS73" s="65" t="s">
        <v>581</v>
      </c>
      <c r="CT73" s="28">
        <v>0</v>
      </c>
      <c r="CU73" s="30">
        <f t="shared" si="9"/>
        <v>79.48229246952458</v>
      </c>
      <c r="CV73" s="39">
        <f t="shared" si="10"/>
        <v>393.03237255323728</v>
      </c>
      <c r="CW73" s="10">
        <v>1</v>
      </c>
      <c r="CX73" s="37">
        <f t="shared" si="11"/>
        <v>5.3559905355990534</v>
      </c>
      <c r="CY73" s="37"/>
    </row>
    <row r="74" spans="1:103">
      <c r="A74" s="11">
        <v>2019</v>
      </c>
      <c r="B74" s="12" t="s">
        <v>234</v>
      </c>
      <c r="C74" s="12" t="s">
        <v>198</v>
      </c>
      <c r="D74" s="12" t="s">
        <v>235</v>
      </c>
      <c r="E74" s="13">
        <v>1708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3">
        <v>60700</v>
      </c>
      <c r="S74" s="13">
        <v>79520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3">
        <v>71040</v>
      </c>
      <c r="AW74" s="14">
        <v>0</v>
      </c>
      <c r="AX74" s="13">
        <v>121760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47">
        <v>0</v>
      </c>
      <c r="BO74" s="46">
        <v>40</v>
      </c>
      <c r="BP74" s="47">
        <v>0</v>
      </c>
      <c r="BQ74" s="47">
        <v>0</v>
      </c>
      <c r="BR74" s="47">
        <v>0</v>
      </c>
      <c r="BS74" s="14">
        <v>0</v>
      </c>
      <c r="BT74" s="14">
        <v>0</v>
      </c>
      <c r="BU74" s="14">
        <v>0</v>
      </c>
      <c r="BV74" s="13">
        <v>360300</v>
      </c>
      <c r="BW74" s="14">
        <v>0</v>
      </c>
      <c r="BX74" s="14">
        <v>0</v>
      </c>
      <c r="BY74" s="14">
        <v>0</v>
      </c>
      <c r="BZ74" s="14">
        <v>0</v>
      </c>
      <c r="CA74" s="13">
        <v>6048</v>
      </c>
      <c r="CB74" s="14">
        <v>0</v>
      </c>
      <c r="CC74" s="13">
        <v>360300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3">
        <v>6048</v>
      </c>
      <c r="CJ74" s="14">
        <v>0</v>
      </c>
      <c r="CK74" s="14">
        <v>0</v>
      </c>
      <c r="CL74" s="14">
        <v>0</v>
      </c>
      <c r="CM74" s="14">
        <v>0</v>
      </c>
      <c r="CN74" s="15">
        <v>0</v>
      </c>
      <c r="CO74" s="27">
        <f t="shared" si="6"/>
        <v>339108</v>
      </c>
      <c r="CP74" s="28">
        <f t="shared" si="7"/>
        <v>360300</v>
      </c>
      <c r="CQ74" s="28">
        <f t="shared" si="8"/>
        <v>699408</v>
      </c>
      <c r="CR74" s="65">
        <v>36800</v>
      </c>
      <c r="CS74" s="65" t="s">
        <v>581</v>
      </c>
      <c r="CT74" s="28">
        <v>0</v>
      </c>
      <c r="CU74" s="30">
        <f t="shared" si="9"/>
        <v>51.060026514245969</v>
      </c>
      <c r="CV74" s="39">
        <f t="shared" si="10"/>
        <v>409.4894613583138</v>
      </c>
      <c r="CW74" s="10">
        <v>0</v>
      </c>
      <c r="CX74" s="37">
        <f t="shared" si="11"/>
        <v>21.545667447306791</v>
      </c>
      <c r="CY74" s="37"/>
    </row>
    <row r="75" spans="1:103">
      <c r="A75" s="11">
        <v>2019</v>
      </c>
      <c r="B75" s="12" t="s">
        <v>236</v>
      </c>
      <c r="C75" s="12" t="s">
        <v>198</v>
      </c>
      <c r="D75" s="12" t="s">
        <v>237</v>
      </c>
      <c r="E75" s="13">
        <v>39969</v>
      </c>
      <c r="F75" s="14">
        <v>0</v>
      </c>
      <c r="G75" s="14">
        <v>0</v>
      </c>
      <c r="H75" s="14">
        <v>0</v>
      </c>
      <c r="I75" s="14">
        <v>0</v>
      </c>
      <c r="J75" s="13">
        <v>839</v>
      </c>
      <c r="K75" s="14">
        <v>0</v>
      </c>
      <c r="L75" s="14">
        <v>0</v>
      </c>
      <c r="M75" s="14">
        <v>0</v>
      </c>
      <c r="N75" s="13">
        <v>790840</v>
      </c>
      <c r="O75" s="13">
        <v>1620</v>
      </c>
      <c r="P75" s="14">
        <v>0</v>
      </c>
      <c r="Q75" s="14">
        <v>0</v>
      </c>
      <c r="R75" s="13">
        <v>1419280</v>
      </c>
      <c r="S75" s="13">
        <v>1439810</v>
      </c>
      <c r="T75" s="14">
        <v>0</v>
      </c>
      <c r="U75" s="14">
        <v>0</v>
      </c>
      <c r="V75" s="13">
        <v>19540</v>
      </c>
      <c r="W75" s="14">
        <v>0</v>
      </c>
      <c r="X75" s="14">
        <v>0</v>
      </c>
      <c r="Y75" s="13">
        <v>120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3">
        <v>655100</v>
      </c>
      <c r="AU75" s="14">
        <v>0</v>
      </c>
      <c r="AV75" s="13">
        <v>1773000</v>
      </c>
      <c r="AW75" s="14">
        <v>0</v>
      </c>
      <c r="AX75" s="13">
        <v>3763290</v>
      </c>
      <c r="AY75" s="13">
        <v>157750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3">
        <v>2090</v>
      </c>
      <c r="BF75" s="13">
        <v>68300</v>
      </c>
      <c r="BG75" s="13">
        <v>18305</v>
      </c>
      <c r="BH75" s="13">
        <v>4110</v>
      </c>
      <c r="BI75" s="13">
        <v>785</v>
      </c>
      <c r="BJ75" s="14">
        <v>0</v>
      </c>
      <c r="BK75" s="14">
        <v>0</v>
      </c>
      <c r="BL75" s="14">
        <v>0</v>
      </c>
      <c r="BM75" s="13">
        <v>4360</v>
      </c>
      <c r="BN75" s="46">
        <v>11330</v>
      </c>
      <c r="BO75" s="46">
        <v>3710</v>
      </c>
      <c r="BP75" s="46">
        <v>74760</v>
      </c>
      <c r="BQ75" s="46">
        <v>158850</v>
      </c>
      <c r="BR75" s="46">
        <v>1302980</v>
      </c>
      <c r="BS75" s="14">
        <v>0</v>
      </c>
      <c r="BT75" s="13">
        <v>192380</v>
      </c>
      <c r="BU75" s="13">
        <v>2920600</v>
      </c>
      <c r="BV75" s="13">
        <v>6200000</v>
      </c>
      <c r="BW75" s="14">
        <v>0</v>
      </c>
      <c r="BX75" s="13">
        <v>506030</v>
      </c>
      <c r="BY75" s="14">
        <v>0</v>
      </c>
      <c r="BZ75" s="14">
        <v>0</v>
      </c>
      <c r="CA75" s="13">
        <v>651590</v>
      </c>
      <c r="CB75" s="14">
        <v>0</v>
      </c>
      <c r="CC75" s="13">
        <v>6200000</v>
      </c>
      <c r="CD75" s="14">
        <v>0</v>
      </c>
      <c r="CE75" s="14">
        <v>0</v>
      </c>
      <c r="CF75" s="14">
        <v>0</v>
      </c>
      <c r="CG75" s="13">
        <v>506030</v>
      </c>
      <c r="CH75" s="14">
        <v>0</v>
      </c>
      <c r="CI75" s="13">
        <v>651590</v>
      </c>
      <c r="CJ75" s="14">
        <v>0</v>
      </c>
      <c r="CK75" s="14">
        <v>0</v>
      </c>
      <c r="CL75" s="14">
        <v>0</v>
      </c>
      <c r="CM75" s="14">
        <v>0</v>
      </c>
      <c r="CN75" s="15">
        <v>0</v>
      </c>
      <c r="CO75" s="27">
        <f t="shared" si="6"/>
        <v>15941369</v>
      </c>
      <c r="CP75" s="28">
        <f t="shared" si="7"/>
        <v>6200000</v>
      </c>
      <c r="CQ75" s="28">
        <f t="shared" si="8"/>
        <v>22141369</v>
      </c>
      <c r="CR75" s="65">
        <v>426800</v>
      </c>
      <c r="CS75" s="65" t="s">
        <v>581</v>
      </c>
      <c r="CT75" s="28">
        <v>0</v>
      </c>
      <c r="CU75" s="30">
        <f t="shared" si="9"/>
        <v>72.527678253384224</v>
      </c>
      <c r="CV75" s="39">
        <f t="shared" si="10"/>
        <v>553.96354674873021</v>
      </c>
      <c r="CW75" s="10">
        <v>1</v>
      </c>
      <c r="CX75" s="37">
        <f t="shared" si="11"/>
        <v>10.678275663639321</v>
      </c>
      <c r="CY75" s="37"/>
    </row>
    <row r="76" spans="1:103">
      <c r="A76" s="11">
        <v>2019</v>
      </c>
      <c r="B76" s="12" t="s">
        <v>238</v>
      </c>
      <c r="C76" s="12" t="s">
        <v>198</v>
      </c>
      <c r="D76" s="12" t="s">
        <v>239</v>
      </c>
      <c r="E76" s="13">
        <v>12786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3">
        <v>11470</v>
      </c>
      <c r="O76" s="14">
        <v>0</v>
      </c>
      <c r="P76" s="14">
        <v>0</v>
      </c>
      <c r="Q76" s="14">
        <v>0</v>
      </c>
      <c r="R76" s="13">
        <v>530950</v>
      </c>
      <c r="S76" s="13">
        <v>489500</v>
      </c>
      <c r="T76" s="14">
        <v>0</v>
      </c>
      <c r="U76" s="13">
        <v>30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3">
        <v>1562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3">
        <v>833610</v>
      </c>
      <c r="AW76" s="14">
        <v>0</v>
      </c>
      <c r="AX76" s="13">
        <v>1968170</v>
      </c>
      <c r="AY76" s="13">
        <v>37570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3">
        <v>520</v>
      </c>
      <c r="BF76" s="13">
        <v>17000</v>
      </c>
      <c r="BG76" s="13">
        <v>11280</v>
      </c>
      <c r="BH76" s="13">
        <v>1330</v>
      </c>
      <c r="BI76" s="13">
        <v>715</v>
      </c>
      <c r="BJ76" s="13">
        <v>4347</v>
      </c>
      <c r="BK76" s="14">
        <v>0</v>
      </c>
      <c r="BL76" s="14">
        <v>0</v>
      </c>
      <c r="BM76" s="13">
        <v>1280</v>
      </c>
      <c r="BN76" s="46">
        <v>7945</v>
      </c>
      <c r="BO76" s="47">
        <v>0</v>
      </c>
      <c r="BP76" s="46">
        <v>26880</v>
      </c>
      <c r="BQ76" s="46">
        <v>45720</v>
      </c>
      <c r="BR76" s="46">
        <v>412480</v>
      </c>
      <c r="BS76" s="14">
        <v>0</v>
      </c>
      <c r="BT76" s="13">
        <v>70330</v>
      </c>
      <c r="BU76" s="13">
        <v>1214800</v>
      </c>
      <c r="BV76" s="13">
        <v>1637820</v>
      </c>
      <c r="BW76" s="14">
        <v>0</v>
      </c>
      <c r="BX76" s="13">
        <v>243450</v>
      </c>
      <c r="BY76" s="14">
        <v>0</v>
      </c>
      <c r="BZ76" s="14">
        <v>0</v>
      </c>
      <c r="CA76" s="13">
        <v>181600</v>
      </c>
      <c r="CB76" s="14">
        <v>0</v>
      </c>
      <c r="CC76" s="13">
        <v>1637820</v>
      </c>
      <c r="CD76" s="14">
        <v>0</v>
      </c>
      <c r="CE76" s="14">
        <v>0</v>
      </c>
      <c r="CF76" s="14">
        <v>0</v>
      </c>
      <c r="CG76" s="13">
        <v>39500</v>
      </c>
      <c r="CH76" s="13">
        <v>203950</v>
      </c>
      <c r="CI76" s="13">
        <v>181600</v>
      </c>
      <c r="CJ76" s="14">
        <v>0</v>
      </c>
      <c r="CK76" s="14">
        <v>0</v>
      </c>
      <c r="CL76" s="14">
        <v>0</v>
      </c>
      <c r="CM76" s="14">
        <v>0</v>
      </c>
      <c r="CN76" s="15">
        <v>0</v>
      </c>
      <c r="CO76" s="27">
        <f t="shared" si="6"/>
        <v>5908589</v>
      </c>
      <c r="CP76" s="28">
        <f t="shared" si="7"/>
        <v>1841770</v>
      </c>
      <c r="CQ76" s="28">
        <f t="shared" si="8"/>
        <v>7750359</v>
      </c>
      <c r="CR76" s="28">
        <v>0</v>
      </c>
      <c r="CS76" s="28" t="s">
        <v>584</v>
      </c>
      <c r="CT76" s="28">
        <v>0</v>
      </c>
      <c r="CU76" s="30">
        <f t="shared" si="9"/>
        <v>76.236326601129051</v>
      </c>
      <c r="CV76" s="39">
        <f t="shared" si="10"/>
        <v>606.15978413890195</v>
      </c>
      <c r="CW76" s="10">
        <v>1</v>
      </c>
      <c r="CX76" s="37">
        <f t="shared" si="11"/>
        <v>0</v>
      </c>
      <c r="CY76" s="37"/>
    </row>
    <row r="77" spans="1:103">
      <c r="A77" s="11">
        <v>2019</v>
      </c>
      <c r="B77" s="12" t="s">
        <v>240</v>
      </c>
      <c r="C77" s="12" t="s">
        <v>198</v>
      </c>
      <c r="D77" s="12" t="s">
        <v>241</v>
      </c>
      <c r="E77" s="13">
        <v>6201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3">
        <v>591</v>
      </c>
      <c r="M77" s="14">
        <v>0</v>
      </c>
      <c r="N77" s="13">
        <v>38659</v>
      </c>
      <c r="O77" s="13">
        <v>149869</v>
      </c>
      <c r="P77" s="14">
        <v>0</v>
      </c>
      <c r="Q77" s="14">
        <v>0</v>
      </c>
      <c r="R77" s="14">
        <v>0</v>
      </c>
      <c r="S77" s="13">
        <v>209778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3">
        <v>28289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3">
        <v>234837</v>
      </c>
      <c r="AW77" s="14">
        <v>0</v>
      </c>
      <c r="AX77" s="13">
        <v>530423</v>
      </c>
      <c r="AY77" s="13">
        <v>36781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3">
        <v>212</v>
      </c>
      <c r="BF77" s="13">
        <v>10684</v>
      </c>
      <c r="BG77" s="13">
        <v>6301</v>
      </c>
      <c r="BH77" s="14">
        <v>0</v>
      </c>
      <c r="BI77" s="14">
        <v>0</v>
      </c>
      <c r="BJ77" s="14">
        <v>0</v>
      </c>
      <c r="BK77" s="14">
        <v>0</v>
      </c>
      <c r="BL77" s="14">
        <v>0</v>
      </c>
      <c r="BM77" s="13">
        <v>742</v>
      </c>
      <c r="BN77" s="46">
        <v>661</v>
      </c>
      <c r="BO77" s="46">
        <v>648</v>
      </c>
      <c r="BP77" s="46">
        <v>11133</v>
      </c>
      <c r="BQ77" s="46">
        <v>29820</v>
      </c>
      <c r="BR77" s="46">
        <v>64454</v>
      </c>
      <c r="BS77" s="13">
        <v>12704</v>
      </c>
      <c r="BT77" s="13">
        <v>34692</v>
      </c>
      <c r="BU77" s="13">
        <v>580309</v>
      </c>
      <c r="BV77" s="13">
        <v>1012578</v>
      </c>
      <c r="BW77" s="14">
        <v>0</v>
      </c>
      <c r="BX77" s="13">
        <v>120622</v>
      </c>
      <c r="BY77" s="14">
        <v>0</v>
      </c>
      <c r="BZ77" s="14">
        <v>0</v>
      </c>
      <c r="CA77" s="13">
        <v>34505</v>
      </c>
      <c r="CB77" s="14">
        <v>0</v>
      </c>
      <c r="CC77" s="13">
        <v>1012578</v>
      </c>
      <c r="CD77" s="14">
        <v>0</v>
      </c>
      <c r="CE77" s="14">
        <v>0</v>
      </c>
      <c r="CF77" s="14">
        <v>0</v>
      </c>
      <c r="CG77" s="13">
        <v>120622</v>
      </c>
      <c r="CH77" s="14">
        <v>0</v>
      </c>
      <c r="CI77" s="13">
        <v>34505</v>
      </c>
      <c r="CJ77" s="14">
        <v>0</v>
      </c>
      <c r="CK77" s="14">
        <v>0</v>
      </c>
      <c r="CL77" s="14">
        <v>0</v>
      </c>
      <c r="CM77" s="14">
        <v>0</v>
      </c>
      <c r="CN77" s="15">
        <v>0</v>
      </c>
      <c r="CO77" s="27">
        <f t="shared" si="6"/>
        <v>2136123</v>
      </c>
      <c r="CP77" s="28">
        <f t="shared" si="7"/>
        <v>1012578</v>
      </c>
      <c r="CQ77" s="28">
        <f t="shared" si="8"/>
        <v>3148701</v>
      </c>
      <c r="CR77" s="65">
        <v>91140</v>
      </c>
      <c r="CS77" s="65" t="s">
        <v>581</v>
      </c>
      <c r="CT77" s="28">
        <v>0</v>
      </c>
      <c r="CU77" s="30">
        <f t="shared" si="9"/>
        <v>68.746058834368725</v>
      </c>
      <c r="CV77" s="39">
        <f t="shared" si="10"/>
        <v>507.77310111272374</v>
      </c>
      <c r="CW77" s="10">
        <v>1</v>
      </c>
      <c r="CX77" s="37">
        <f t="shared" si="11"/>
        <v>14.697629414610546</v>
      </c>
      <c r="CY77" s="37"/>
    </row>
    <row r="78" spans="1:103">
      <c r="A78" s="11">
        <v>2019</v>
      </c>
      <c r="B78" s="12" t="s">
        <v>242</v>
      </c>
      <c r="C78" s="12" t="s">
        <v>198</v>
      </c>
      <c r="D78" s="12" t="s">
        <v>243</v>
      </c>
      <c r="E78" s="13">
        <v>1013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3">
        <v>101</v>
      </c>
      <c r="M78" s="14">
        <v>0</v>
      </c>
      <c r="N78" s="13">
        <v>19130</v>
      </c>
      <c r="O78" s="13">
        <v>35858</v>
      </c>
      <c r="P78" s="14">
        <v>0</v>
      </c>
      <c r="Q78" s="14">
        <v>0</v>
      </c>
      <c r="R78" s="14">
        <v>0</v>
      </c>
      <c r="S78" s="13">
        <v>39254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3">
        <v>4828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3">
        <v>45773</v>
      </c>
      <c r="AW78" s="14">
        <v>0</v>
      </c>
      <c r="AX78" s="13">
        <v>83250</v>
      </c>
      <c r="AY78" s="13">
        <v>3913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3">
        <v>37</v>
      </c>
      <c r="BF78" s="13">
        <v>1823</v>
      </c>
      <c r="BG78" s="13">
        <v>777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3">
        <v>82</v>
      </c>
      <c r="BN78" s="46">
        <v>113</v>
      </c>
      <c r="BO78" s="46">
        <v>101</v>
      </c>
      <c r="BP78" s="46">
        <v>1901</v>
      </c>
      <c r="BQ78" s="46">
        <v>5089</v>
      </c>
      <c r="BR78" s="46">
        <v>10997</v>
      </c>
      <c r="BS78" s="13">
        <v>2168</v>
      </c>
      <c r="BT78" s="13">
        <v>5920</v>
      </c>
      <c r="BU78" s="13">
        <v>38754</v>
      </c>
      <c r="BV78" s="13">
        <v>165892</v>
      </c>
      <c r="BW78" s="14">
        <v>0</v>
      </c>
      <c r="BX78" s="13">
        <v>19130</v>
      </c>
      <c r="BY78" s="14">
        <v>0</v>
      </c>
      <c r="BZ78" s="14">
        <v>0</v>
      </c>
      <c r="CA78" s="13">
        <v>4055</v>
      </c>
      <c r="CB78" s="14">
        <v>0</v>
      </c>
      <c r="CC78" s="13">
        <v>165892</v>
      </c>
      <c r="CD78" s="14">
        <v>0</v>
      </c>
      <c r="CE78" s="14">
        <v>0</v>
      </c>
      <c r="CF78" s="14">
        <v>0</v>
      </c>
      <c r="CG78" s="13">
        <v>19130</v>
      </c>
      <c r="CH78" s="14">
        <v>0</v>
      </c>
      <c r="CI78" s="13">
        <v>4055</v>
      </c>
      <c r="CJ78" s="14">
        <v>0</v>
      </c>
      <c r="CK78" s="14">
        <v>0</v>
      </c>
      <c r="CL78" s="14">
        <v>0</v>
      </c>
      <c r="CM78" s="14">
        <v>0</v>
      </c>
      <c r="CN78" s="15">
        <v>0</v>
      </c>
      <c r="CO78" s="27">
        <f t="shared" si="6"/>
        <v>322953</v>
      </c>
      <c r="CP78" s="28">
        <f t="shared" si="7"/>
        <v>165892</v>
      </c>
      <c r="CQ78" s="28">
        <f t="shared" si="8"/>
        <v>488845</v>
      </c>
      <c r="CR78" s="65">
        <v>18600</v>
      </c>
      <c r="CS78" s="65" t="s">
        <v>581</v>
      </c>
      <c r="CT78" s="28">
        <v>0</v>
      </c>
      <c r="CU78" s="30">
        <f t="shared" si="9"/>
        <v>67.308378247888939</v>
      </c>
      <c r="CV78" s="39">
        <f t="shared" si="10"/>
        <v>482.57156959526162</v>
      </c>
      <c r="CW78" s="10">
        <v>1</v>
      </c>
      <c r="CX78" s="37">
        <f t="shared" si="11"/>
        <v>18.361303060217178</v>
      </c>
      <c r="CY78" s="37"/>
    </row>
    <row r="79" spans="1:103">
      <c r="A79" s="11">
        <v>2019</v>
      </c>
      <c r="B79" s="12" t="s">
        <v>244</v>
      </c>
      <c r="C79" s="12" t="s">
        <v>198</v>
      </c>
      <c r="D79" s="12" t="s">
        <v>245</v>
      </c>
      <c r="E79" s="13">
        <v>3350</v>
      </c>
      <c r="F79" s="14">
        <v>0</v>
      </c>
      <c r="G79" s="14">
        <v>0</v>
      </c>
      <c r="H79" s="14">
        <v>0</v>
      </c>
      <c r="I79" s="14">
        <v>0</v>
      </c>
      <c r="J79" s="13">
        <v>58</v>
      </c>
      <c r="K79" s="14">
        <v>0</v>
      </c>
      <c r="L79" s="14">
        <v>0</v>
      </c>
      <c r="M79" s="14">
        <v>0</v>
      </c>
      <c r="N79" s="14">
        <v>0</v>
      </c>
      <c r="O79" s="13">
        <v>3640</v>
      </c>
      <c r="P79" s="14">
        <v>0</v>
      </c>
      <c r="Q79" s="14">
        <v>0</v>
      </c>
      <c r="R79" s="13">
        <v>138400</v>
      </c>
      <c r="S79" s="13">
        <v>110300</v>
      </c>
      <c r="T79" s="14">
        <v>0</v>
      </c>
      <c r="U79" s="14">
        <v>0</v>
      </c>
      <c r="V79" s="13">
        <v>1290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3">
        <v>40200</v>
      </c>
      <c r="AU79" s="14">
        <v>0</v>
      </c>
      <c r="AV79" s="13">
        <v>216460</v>
      </c>
      <c r="AW79" s="14">
        <v>0</v>
      </c>
      <c r="AX79" s="13">
        <v>284660</v>
      </c>
      <c r="AY79" s="13">
        <v>11540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  <c r="BF79" s="13">
        <v>2520</v>
      </c>
      <c r="BG79" s="13">
        <v>1680</v>
      </c>
      <c r="BH79" s="13">
        <v>250</v>
      </c>
      <c r="BI79" s="14">
        <v>0</v>
      </c>
      <c r="BJ79" s="14">
        <v>0</v>
      </c>
      <c r="BK79" s="14">
        <v>0</v>
      </c>
      <c r="BL79" s="14">
        <v>0</v>
      </c>
      <c r="BM79" s="13">
        <v>314</v>
      </c>
      <c r="BN79" s="46">
        <v>1834</v>
      </c>
      <c r="BO79" s="46">
        <v>283</v>
      </c>
      <c r="BP79" s="46">
        <v>4080</v>
      </c>
      <c r="BQ79" s="46">
        <v>10170</v>
      </c>
      <c r="BR79" s="46">
        <v>13110</v>
      </c>
      <c r="BS79" s="13">
        <v>4270</v>
      </c>
      <c r="BT79" s="13">
        <v>8490</v>
      </c>
      <c r="BU79" s="13">
        <v>88550</v>
      </c>
      <c r="BV79" s="13">
        <v>473260</v>
      </c>
      <c r="BW79" s="14">
        <v>0</v>
      </c>
      <c r="BX79" s="13">
        <v>44030</v>
      </c>
      <c r="BY79" s="14">
        <v>0</v>
      </c>
      <c r="BZ79" s="14">
        <v>0</v>
      </c>
      <c r="CA79" s="13">
        <v>29630</v>
      </c>
      <c r="CB79" s="14">
        <v>0</v>
      </c>
      <c r="CC79" s="13">
        <v>473260</v>
      </c>
      <c r="CD79" s="14">
        <v>0</v>
      </c>
      <c r="CE79" s="14">
        <v>0</v>
      </c>
      <c r="CF79" s="14">
        <v>0</v>
      </c>
      <c r="CG79" s="13">
        <v>44030</v>
      </c>
      <c r="CH79" s="14">
        <v>0</v>
      </c>
      <c r="CI79" s="13">
        <v>29630</v>
      </c>
      <c r="CJ79" s="14">
        <v>0</v>
      </c>
      <c r="CK79" s="14">
        <v>0</v>
      </c>
      <c r="CL79" s="14">
        <v>0</v>
      </c>
      <c r="CM79" s="14">
        <v>0</v>
      </c>
      <c r="CN79" s="15">
        <v>0</v>
      </c>
      <c r="CO79" s="27">
        <f t="shared" si="6"/>
        <v>1015759</v>
      </c>
      <c r="CP79" s="28">
        <f t="shared" si="7"/>
        <v>473260</v>
      </c>
      <c r="CQ79" s="28">
        <f t="shared" si="8"/>
        <v>1489019</v>
      </c>
      <c r="CR79" s="65">
        <v>71350</v>
      </c>
      <c r="CS79" s="65" t="s">
        <v>581</v>
      </c>
      <c r="CT79" s="28">
        <v>0</v>
      </c>
      <c r="CU79" s="30">
        <f t="shared" si="9"/>
        <v>69.669994725606571</v>
      </c>
      <c r="CV79" s="39">
        <f t="shared" si="10"/>
        <v>444.48328358208954</v>
      </c>
      <c r="CW79" s="10">
        <v>1</v>
      </c>
      <c r="CX79" s="37">
        <f t="shared" si="11"/>
        <v>21.298507462686569</v>
      </c>
      <c r="CY79" s="37"/>
    </row>
    <row r="80" spans="1:103">
      <c r="A80" s="11">
        <v>2019</v>
      </c>
      <c r="B80" s="12" t="s">
        <v>246</v>
      </c>
      <c r="C80" s="12" t="s">
        <v>198</v>
      </c>
      <c r="D80" s="12" t="s">
        <v>247</v>
      </c>
      <c r="E80" s="13">
        <v>1913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3">
        <v>7350</v>
      </c>
      <c r="O80" s="13">
        <v>51220</v>
      </c>
      <c r="P80" s="14">
        <v>0</v>
      </c>
      <c r="Q80" s="13">
        <v>251</v>
      </c>
      <c r="R80" s="14">
        <v>0</v>
      </c>
      <c r="S80" s="13">
        <v>72659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3">
        <v>68938</v>
      </c>
      <c r="AW80" s="14">
        <v>0</v>
      </c>
      <c r="AX80" s="13">
        <v>141290</v>
      </c>
      <c r="AY80" s="13">
        <v>5640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3">
        <v>1428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3">
        <v>259</v>
      </c>
      <c r="BN80" s="46">
        <v>2</v>
      </c>
      <c r="BO80" s="46">
        <v>105</v>
      </c>
      <c r="BP80" s="47">
        <v>0</v>
      </c>
      <c r="BQ80" s="47">
        <v>0</v>
      </c>
      <c r="BR80" s="46">
        <v>12899</v>
      </c>
      <c r="BS80" s="13">
        <v>810</v>
      </c>
      <c r="BT80" s="14">
        <v>0</v>
      </c>
      <c r="BU80" s="13">
        <v>124945</v>
      </c>
      <c r="BV80" s="13">
        <v>275724</v>
      </c>
      <c r="BW80" s="14">
        <v>0</v>
      </c>
      <c r="BX80" s="13">
        <v>36126</v>
      </c>
      <c r="BY80" s="14">
        <v>0</v>
      </c>
      <c r="BZ80" s="14">
        <v>0</v>
      </c>
      <c r="CA80" s="13">
        <v>9955</v>
      </c>
      <c r="CB80" s="14">
        <v>0</v>
      </c>
      <c r="CC80" s="13">
        <v>275724</v>
      </c>
      <c r="CD80" s="14">
        <v>0</v>
      </c>
      <c r="CE80" s="14">
        <v>0</v>
      </c>
      <c r="CF80" s="14">
        <v>0</v>
      </c>
      <c r="CG80" s="13">
        <v>36126</v>
      </c>
      <c r="CH80" s="14">
        <v>0</v>
      </c>
      <c r="CI80" s="13">
        <v>9955</v>
      </c>
      <c r="CJ80" s="14">
        <v>0</v>
      </c>
      <c r="CK80" s="14">
        <v>0</v>
      </c>
      <c r="CL80" s="14">
        <v>0</v>
      </c>
      <c r="CM80" s="14">
        <v>0</v>
      </c>
      <c r="CN80" s="15">
        <v>0</v>
      </c>
      <c r="CO80" s="27">
        <f t="shared" si="6"/>
        <v>533877</v>
      </c>
      <c r="CP80" s="28">
        <f t="shared" si="7"/>
        <v>275724</v>
      </c>
      <c r="CQ80" s="28">
        <f t="shared" si="8"/>
        <v>809601</v>
      </c>
      <c r="CR80" s="65">
        <v>53010</v>
      </c>
      <c r="CS80" s="65" t="s">
        <v>581</v>
      </c>
      <c r="CT80" s="28">
        <v>0</v>
      </c>
      <c r="CU80" s="30">
        <f t="shared" si="9"/>
        <v>68.036113613204563</v>
      </c>
      <c r="CV80" s="39">
        <f t="shared" si="10"/>
        <v>423.21014113957136</v>
      </c>
      <c r="CW80" s="10">
        <v>1</v>
      </c>
      <c r="CX80" s="37">
        <f t="shared" si="11"/>
        <v>27.710402509147936</v>
      </c>
      <c r="CY80" s="37"/>
    </row>
    <row r="81" spans="1:103">
      <c r="A81" s="11">
        <v>2019</v>
      </c>
      <c r="B81" s="12" t="s">
        <v>248</v>
      </c>
      <c r="C81" s="12" t="s">
        <v>198</v>
      </c>
      <c r="D81" s="12" t="s">
        <v>249</v>
      </c>
      <c r="E81" s="13">
        <v>9873</v>
      </c>
      <c r="F81" s="14">
        <v>0</v>
      </c>
      <c r="G81" s="14">
        <v>0</v>
      </c>
      <c r="H81" s="14">
        <v>0</v>
      </c>
      <c r="I81" s="14">
        <v>0</v>
      </c>
      <c r="J81" s="13">
        <v>329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3">
        <v>368060</v>
      </c>
      <c r="S81" s="13">
        <v>335238</v>
      </c>
      <c r="T81" s="14">
        <v>0</v>
      </c>
      <c r="U81" s="13">
        <v>644</v>
      </c>
      <c r="V81" s="13">
        <v>3885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3">
        <v>196359</v>
      </c>
      <c r="AU81" s="14">
        <v>0</v>
      </c>
      <c r="AV81" s="13">
        <v>503894</v>
      </c>
      <c r="AW81" s="14">
        <v>0</v>
      </c>
      <c r="AX81" s="13">
        <v>1058441</v>
      </c>
      <c r="AY81" s="13">
        <v>47625</v>
      </c>
      <c r="AZ81" s="14">
        <v>0</v>
      </c>
      <c r="BA81" s="14">
        <v>0</v>
      </c>
      <c r="BB81" s="14">
        <v>0</v>
      </c>
      <c r="BC81" s="14">
        <v>0</v>
      </c>
      <c r="BD81" s="14">
        <v>0</v>
      </c>
      <c r="BE81" s="13">
        <v>510</v>
      </c>
      <c r="BF81" s="13">
        <v>12977</v>
      </c>
      <c r="BG81" s="13">
        <v>7963</v>
      </c>
      <c r="BH81" s="13">
        <v>1041</v>
      </c>
      <c r="BI81" s="13">
        <v>5443</v>
      </c>
      <c r="BJ81" s="14">
        <v>0</v>
      </c>
      <c r="BK81" s="14">
        <v>0</v>
      </c>
      <c r="BL81" s="14">
        <v>0</v>
      </c>
      <c r="BM81" s="13">
        <v>1521</v>
      </c>
      <c r="BN81" s="46">
        <v>501</v>
      </c>
      <c r="BO81" s="46">
        <v>1134</v>
      </c>
      <c r="BP81" s="46">
        <v>16490</v>
      </c>
      <c r="BQ81" s="46">
        <v>20343</v>
      </c>
      <c r="BR81" s="46">
        <v>165574</v>
      </c>
      <c r="BS81" s="13">
        <v>23547</v>
      </c>
      <c r="BT81" s="13">
        <v>37694</v>
      </c>
      <c r="BU81" s="13">
        <v>921416</v>
      </c>
      <c r="BV81" s="13">
        <v>937490</v>
      </c>
      <c r="BW81" s="14">
        <v>0</v>
      </c>
      <c r="BX81" s="13">
        <v>102480</v>
      </c>
      <c r="BY81" s="14">
        <v>0</v>
      </c>
      <c r="BZ81" s="14">
        <v>0</v>
      </c>
      <c r="CA81" s="13">
        <v>95940</v>
      </c>
      <c r="CB81" s="14">
        <v>0</v>
      </c>
      <c r="CC81" s="13">
        <v>937490</v>
      </c>
      <c r="CD81" s="14">
        <v>0</v>
      </c>
      <c r="CE81" s="14">
        <v>0</v>
      </c>
      <c r="CF81" s="14">
        <v>0</v>
      </c>
      <c r="CG81" s="13">
        <v>102480</v>
      </c>
      <c r="CH81" s="14">
        <v>0</v>
      </c>
      <c r="CI81" s="13">
        <v>95940</v>
      </c>
      <c r="CJ81" s="14">
        <v>0</v>
      </c>
      <c r="CK81" s="14">
        <v>0</v>
      </c>
      <c r="CL81" s="14">
        <v>0</v>
      </c>
      <c r="CM81" s="14">
        <v>0</v>
      </c>
      <c r="CN81" s="15">
        <v>0</v>
      </c>
      <c r="CO81" s="27">
        <f t="shared" si="6"/>
        <v>3929049</v>
      </c>
      <c r="CP81" s="28">
        <f t="shared" si="7"/>
        <v>937490</v>
      </c>
      <c r="CQ81" s="28">
        <f t="shared" si="8"/>
        <v>4866539</v>
      </c>
      <c r="CR81" s="65">
        <v>97750</v>
      </c>
      <c r="CS81" s="65" t="s">
        <v>581</v>
      </c>
      <c r="CT81" s="28">
        <v>0</v>
      </c>
      <c r="CU81" s="30">
        <f t="shared" si="9"/>
        <v>81.115321851729433</v>
      </c>
      <c r="CV81" s="39">
        <f t="shared" si="10"/>
        <v>492.91390661399777</v>
      </c>
      <c r="CW81" s="10">
        <v>1</v>
      </c>
      <c r="CX81" s="37">
        <f t="shared" si="11"/>
        <v>9.9007393902562537</v>
      </c>
      <c r="CY81" s="37"/>
    </row>
    <row r="82" spans="1:103">
      <c r="A82" s="11">
        <v>2019</v>
      </c>
      <c r="B82" s="12" t="s">
        <v>250</v>
      </c>
      <c r="C82" s="12" t="s">
        <v>198</v>
      </c>
      <c r="D82" s="12" t="s">
        <v>251</v>
      </c>
      <c r="E82" s="13">
        <v>3059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3">
        <v>185</v>
      </c>
      <c r="M82" s="14">
        <v>0</v>
      </c>
      <c r="N82" s="13">
        <v>53034</v>
      </c>
      <c r="O82" s="13">
        <v>85878</v>
      </c>
      <c r="P82" s="14">
        <v>0</v>
      </c>
      <c r="Q82" s="14">
        <v>0</v>
      </c>
      <c r="R82" s="14">
        <v>0</v>
      </c>
      <c r="S82" s="13">
        <v>80963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3">
        <v>8858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3">
        <v>123184</v>
      </c>
      <c r="AW82" s="14">
        <v>0</v>
      </c>
      <c r="AX82" s="13">
        <v>246580</v>
      </c>
      <c r="AY82" s="13">
        <v>7473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3">
        <v>67</v>
      </c>
      <c r="BF82" s="13">
        <v>3346</v>
      </c>
      <c r="BG82" s="13">
        <v>1706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3">
        <v>241</v>
      </c>
      <c r="BN82" s="46">
        <v>207</v>
      </c>
      <c r="BO82" s="46">
        <v>218</v>
      </c>
      <c r="BP82" s="46">
        <v>3486</v>
      </c>
      <c r="BQ82" s="46">
        <v>9338</v>
      </c>
      <c r="BR82" s="46">
        <v>20182</v>
      </c>
      <c r="BS82" s="13">
        <v>3978</v>
      </c>
      <c r="BT82" s="13">
        <v>10863</v>
      </c>
      <c r="BU82" s="13">
        <v>171942</v>
      </c>
      <c r="BV82" s="13">
        <v>495756</v>
      </c>
      <c r="BW82" s="14">
        <v>0</v>
      </c>
      <c r="BX82" s="13">
        <v>57767</v>
      </c>
      <c r="BY82" s="14">
        <v>0</v>
      </c>
      <c r="BZ82" s="14">
        <v>0</v>
      </c>
      <c r="CA82" s="13">
        <v>12592</v>
      </c>
      <c r="CB82" s="14">
        <v>0</v>
      </c>
      <c r="CC82" s="13">
        <v>495756</v>
      </c>
      <c r="CD82" s="14">
        <v>0</v>
      </c>
      <c r="CE82" s="14">
        <v>0</v>
      </c>
      <c r="CF82" s="14">
        <v>0</v>
      </c>
      <c r="CG82" s="13">
        <v>57767</v>
      </c>
      <c r="CH82" s="14">
        <v>0</v>
      </c>
      <c r="CI82" s="13">
        <v>12592</v>
      </c>
      <c r="CJ82" s="14">
        <v>0</v>
      </c>
      <c r="CK82" s="14">
        <v>0</v>
      </c>
      <c r="CL82" s="14">
        <v>0</v>
      </c>
      <c r="CM82" s="14">
        <v>0</v>
      </c>
      <c r="CN82" s="15">
        <v>0</v>
      </c>
      <c r="CO82" s="27">
        <f t="shared" si="6"/>
        <v>901903</v>
      </c>
      <c r="CP82" s="28">
        <f t="shared" si="7"/>
        <v>495756</v>
      </c>
      <c r="CQ82" s="28">
        <f t="shared" si="8"/>
        <v>1397659</v>
      </c>
      <c r="CR82" s="65">
        <v>29760</v>
      </c>
      <c r="CS82" s="65" t="s">
        <v>581</v>
      </c>
      <c r="CT82" s="28">
        <v>0</v>
      </c>
      <c r="CU82" s="30">
        <f t="shared" si="9"/>
        <v>65.269062552761312</v>
      </c>
      <c r="CV82" s="39">
        <f t="shared" si="10"/>
        <v>456.9006211180124</v>
      </c>
      <c r="CW82" s="10">
        <v>1</v>
      </c>
      <c r="CX82" s="37">
        <f t="shared" si="11"/>
        <v>9.7286694998365473</v>
      </c>
      <c r="CY82" s="37"/>
    </row>
    <row r="83" spans="1:103">
      <c r="A83" s="11">
        <v>2019</v>
      </c>
      <c r="B83" s="12" t="s">
        <v>252</v>
      </c>
      <c r="C83" s="12" t="s">
        <v>198</v>
      </c>
      <c r="D83" s="12" t="s">
        <v>253</v>
      </c>
      <c r="E83" s="13">
        <v>6815</v>
      </c>
      <c r="F83" s="14">
        <v>0</v>
      </c>
      <c r="G83" s="14">
        <v>0</v>
      </c>
      <c r="H83" s="14">
        <v>0</v>
      </c>
      <c r="I83" s="14">
        <v>0</v>
      </c>
      <c r="J83" s="13">
        <v>216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3">
        <v>206160</v>
      </c>
      <c r="S83" s="13">
        <v>214342</v>
      </c>
      <c r="T83" s="14">
        <v>0</v>
      </c>
      <c r="U83" s="13">
        <v>418</v>
      </c>
      <c r="V83" s="13">
        <v>2485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3">
        <v>125541</v>
      </c>
      <c r="AU83" s="14">
        <v>0</v>
      </c>
      <c r="AV83" s="13">
        <v>343866</v>
      </c>
      <c r="AW83" s="14">
        <v>0</v>
      </c>
      <c r="AX83" s="13">
        <v>676719</v>
      </c>
      <c r="AY83" s="13">
        <v>35255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3">
        <v>330</v>
      </c>
      <c r="BF83" s="13">
        <v>8303</v>
      </c>
      <c r="BG83" s="13">
        <v>1447</v>
      </c>
      <c r="BH83" s="13">
        <v>669</v>
      </c>
      <c r="BI83" s="13">
        <v>3485</v>
      </c>
      <c r="BJ83" s="14">
        <v>0</v>
      </c>
      <c r="BK83" s="14">
        <v>0</v>
      </c>
      <c r="BL83" s="14">
        <v>0</v>
      </c>
      <c r="BM83" s="13">
        <v>979</v>
      </c>
      <c r="BN83" s="46">
        <v>324</v>
      </c>
      <c r="BO83" s="46">
        <v>729</v>
      </c>
      <c r="BP83" s="46">
        <v>10550</v>
      </c>
      <c r="BQ83" s="46">
        <v>13017</v>
      </c>
      <c r="BR83" s="46">
        <v>102606</v>
      </c>
      <c r="BS83" s="13">
        <v>15063</v>
      </c>
      <c r="BT83" s="13">
        <v>24126</v>
      </c>
      <c r="BU83" s="13">
        <v>687274</v>
      </c>
      <c r="BV83" s="13">
        <v>493960</v>
      </c>
      <c r="BW83" s="14">
        <v>0</v>
      </c>
      <c r="BX83" s="13">
        <v>45880</v>
      </c>
      <c r="BY83" s="14">
        <v>0</v>
      </c>
      <c r="BZ83" s="14">
        <v>0</v>
      </c>
      <c r="CA83" s="13">
        <v>61350</v>
      </c>
      <c r="CB83" s="13">
        <v>190</v>
      </c>
      <c r="CC83" s="13">
        <v>493960</v>
      </c>
      <c r="CD83" s="14">
        <v>0</v>
      </c>
      <c r="CE83" s="14">
        <v>0</v>
      </c>
      <c r="CF83" s="14">
        <v>0</v>
      </c>
      <c r="CG83" s="13">
        <v>45880</v>
      </c>
      <c r="CH83" s="14">
        <v>0</v>
      </c>
      <c r="CI83" s="13">
        <v>61350</v>
      </c>
      <c r="CJ83" s="14">
        <v>0</v>
      </c>
      <c r="CK83" s="13">
        <v>0</v>
      </c>
      <c r="CL83" s="14">
        <v>190</v>
      </c>
      <c r="CM83" s="14">
        <v>0</v>
      </c>
      <c r="CN83" s="15">
        <v>0</v>
      </c>
      <c r="CO83" s="27">
        <f t="shared" si="6"/>
        <v>2581134</v>
      </c>
      <c r="CP83" s="28">
        <f t="shared" si="7"/>
        <v>493960</v>
      </c>
      <c r="CQ83" s="28">
        <f t="shared" si="8"/>
        <v>3075094</v>
      </c>
      <c r="CR83" s="65">
        <v>108050</v>
      </c>
      <c r="CS83" s="65" t="s">
        <v>581</v>
      </c>
      <c r="CT83" s="28">
        <v>0</v>
      </c>
      <c r="CU83" s="30">
        <f t="shared" si="9"/>
        <v>84.482008982314341</v>
      </c>
      <c r="CV83" s="39">
        <f t="shared" si="10"/>
        <v>451.22435803374907</v>
      </c>
      <c r="CW83" s="10">
        <v>1</v>
      </c>
      <c r="CX83" s="37">
        <f t="shared" si="11"/>
        <v>15.854732208363902</v>
      </c>
      <c r="CY83" s="37"/>
    </row>
    <row r="84" spans="1:103">
      <c r="A84" s="11">
        <v>2019</v>
      </c>
      <c r="B84" s="12" t="s">
        <v>254</v>
      </c>
      <c r="C84" s="12" t="s">
        <v>198</v>
      </c>
      <c r="D84" s="12" t="s">
        <v>255</v>
      </c>
      <c r="E84" s="13">
        <v>1854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3">
        <v>69600</v>
      </c>
      <c r="S84" s="13">
        <v>64580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3">
        <v>2</v>
      </c>
      <c r="AV84" s="13">
        <v>85280</v>
      </c>
      <c r="AW84" s="14">
        <v>0</v>
      </c>
      <c r="AX84" s="13">
        <v>147510</v>
      </c>
      <c r="AY84" s="13">
        <v>3760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3">
        <v>565</v>
      </c>
      <c r="BH84" s="13">
        <v>137</v>
      </c>
      <c r="BI84" s="14">
        <v>0</v>
      </c>
      <c r="BJ84" s="14">
        <v>0</v>
      </c>
      <c r="BK84" s="14">
        <v>0</v>
      </c>
      <c r="BL84" s="14">
        <v>0</v>
      </c>
      <c r="BM84" s="13">
        <v>186</v>
      </c>
      <c r="BN84" s="47">
        <v>0</v>
      </c>
      <c r="BO84" s="46">
        <v>78</v>
      </c>
      <c r="BP84" s="47">
        <v>0</v>
      </c>
      <c r="BQ84" s="47">
        <v>0</v>
      </c>
      <c r="BR84" s="46">
        <v>20710</v>
      </c>
      <c r="BS84" s="13">
        <v>5913</v>
      </c>
      <c r="BT84" s="13">
        <v>4833</v>
      </c>
      <c r="BU84" s="13">
        <v>22927</v>
      </c>
      <c r="BV84" s="13">
        <v>222640</v>
      </c>
      <c r="BW84" s="14">
        <v>0</v>
      </c>
      <c r="BX84" s="14">
        <v>0</v>
      </c>
      <c r="BY84" s="14">
        <v>0</v>
      </c>
      <c r="BZ84" s="14">
        <v>0</v>
      </c>
      <c r="CA84" s="13">
        <v>10601</v>
      </c>
      <c r="CB84" s="14">
        <v>0</v>
      </c>
      <c r="CC84" s="13">
        <v>222640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3">
        <v>10601</v>
      </c>
      <c r="CJ84" s="14">
        <v>0</v>
      </c>
      <c r="CK84" s="14">
        <v>0</v>
      </c>
      <c r="CL84" s="14">
        <v>0</v>
      </c>
      <c r="CM84" s="14">
        <v>0</v>
      </c>
      <c r="CN84" s="15">
        <v>0</v>
      </c>
      <c r="CO84" s="27">
        <f t="shared" si="6"/>
        <v>436680</v>
      </c>
      <c r="CP84" s="28">
        <f t="shared" si="7"/>
        <v>222640</v>
      </c>
      <c r="CQ84" s="28">
        <f t="shared" si="8"/>
        <v>659320</v>
      </c>
      <c r="CR84" s="65">
        <v>29550</v>
      </c>
      <c r="CS84" s="65" t="s">
        <v>581</v>
      </c>
      <c r="CT84" s="28">
        <v>0</v>
      </c>
      <c r="CU84" s="30">
        <f t="shared" si="9"/>
        <v>67.680404140113509</v>
      </c>
      <c r="CV84" s="39">
        <f t="shared" si="10"/>
        <v>355.62028047464941</v>
      </c>
      <c r="CW84" s="10">
        <v>1</v>
      </c>
      <c r="CX84" s="37">
        <f t="shared" si="11"/>
        <v>15.938511326860841</v>
      </c>
      <c r="CY84" s="37"/>
    </row>
    <row r="85" spans="1:103">
      <c r="A85" s="11">
        <v>2019</v>
      </c>
      <c r="B85" s="12" t="s">
        <v>256</v>
      </c>
      <c r="C85" s="12" t="s">
        <v>198</v>
      </c>
      <c r="D85" s="12" t="s">
        <v>257</v>
      </c>
      <c r="E85" s="13">
        <v>3795</v>
      </c>
      <c r="F85" s="14">
        <v>0</v>
      </c>
      <c r="G85" s="14">
        <v>0</v>
      </c>
      <c r="H85" s="13">
        <v>5540</v>
      </c>
      <c r="I85" s="14">
        <v>0</v>
      </c>
      <c r="J85" s="13">
        <v>140</v>
      </c>
      <c r="K85" s="14">
        <v>0</v>
      </c>
      <c r="L85" s="14">
        <v>0</v>
      </c>
      <c r="M85" s="14">
        <v>0</v>
      </c>
      <c r="N85" s="13">
        <v>4540</v>
      </c>
      <c r="O85" s="13">
        <v>319260</v>
      </c>
      <c r="P85" s="14">
        <v>0</v>
      </c>
      <c r="Q85" s="14">
        <v>0</v>
      </c>
      <c r="R85" s="13">
        <v>24470</v>
      </c>
      <c r="S85" s="14">
        <v>0</v>
      </c>
      <c r="T85" s="14">
        <v>0</v>
      </c>
      <c r="U85" s="14">
        <v>0</v>
      </c>
      <c r="V85" s="13">
        <v>4780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3">
        <v>98950</v>
      </c>
      <c r="AU85" s="14">
        <v>0</v>
      </c>
      <c r="AV85" s="13">
        <v>416950</v>
      </c>
      <c r="AW85" s="13">
        <v>448910</v>
      </c>
      <c r="AX85" s="13">
        <v>885480</v>
      </c>
      <c r="AY85" s="13">
        <v>14660</v>
      </c>
      <c r="AZ85" s="14">
        <v>0</v>
      </c>
      <c r="BA85" s="14">
        <v>0</v>
      </c>
      <c r="BB85" s="14">
        <v>0</v>
      </c>
      <c r="BC85" s="14">
        <v>0</v>
      </c>
      <c r="BD85" s="14">
        <v>0</v>
      </c>
      <c r="BE85" s="13">
        <v>170</v>
      </c>
      <c r="BF85" s="13">
        <v>13080</v>
      </c>
      <c r="BG85" s="13">
        <v>1490</v>
      </c>
      <c r="BH85" s="13">
        <v>2120</v>
      </c>
      <c r="BI85" s="14">
        <v>0</v>
      </c>
      <c r="BJ85" s="14">
        <v>0</v>
      </c>
      <c r="BK85" s="14">
        <v>0</v>
      </c>
      <c r="BL85" s="14">
        <v>0</v>
      </c>
      <c r="BM85" s="13">
        <v>375</v>
      </c>
      <c r="BN85" s="46">
        <v>2805</v>
      </c>
      <c r="BO85" s="47">
        <v>0</v>
      </c>
      <c r="BP85" s="46">
        <v>12975</v>
      </c>
      <c r="BQ85" s="46">
        <v>27810</v>
      </c>
      <c r="BR85" s="46">
        <v>241660</v>
      </c>
      <c r="BS85" s="14">
        <v>0</v>
      </c>
      <c r="BT85" s="13">
        <v>53100</v>
      </c>
      <c r="BU85" s="13">
        <v>2099300</v>
      </c>
      <c r="BV85" s="13">
        <v>1685080</v>
      </c>
      <c r="BW85" s="14">
        <v>0</v>
      </c>
      <c r="BX85" s="13">
        <v>141350</v>
      </c>
      <c r="BY85" s="14">
        <v>0</v>
      </c>
      <c r="BZ85" s="14">
        <v>0</v>
      </c>
      <c r="CA85" s="13">
        <v>182870</v>
      </c>
      <c r="CB85" s="14">
        <v>0</v>
      </c>
      <c r="CC85" s="13">
        <v>1685080</v>
      </c>
      <c r="CD85" s="14">
        <v>0</v>
      </c>
      <c r="CE85" s="14">
        <v>0</v>
      </c>
      <c r="CF85" s="13">
        <v>43780</v>
      </c>
      <c r="CG85" s="13">
        <v>141350</v>
      </c>
      <c r="CH85" s="14">
        <v>0</v>
      </c>
      <c r="CI85" s="13">
        <v>182870</v>
      </c>
      <c r="CJ85" s="14">
        <v>0</v>
      </c>
      <c r="CK85" s="14">
        <v>0</v>
      </c>
      <c r="CL85" s="14">
        <v>0</v>
      </c>
      <c r="CM85" s="14">
        <v>0</v>
      </c>
      <c r="CN85" s="15">
        <v>0</v>
      </c>
      <c r="CO85" s="27">
        <f t="shared" si="6"/>
        <v>4997245</v>
      </c>
      <c r="CP85" s="28">
        <f t="shared" si="7"/>
        <v>1685080</v>
      </c>
      <c r="CQ85" s="28">
        <f t="shared" si="8"/>
        <v>6682325</v>
      </c>
      <c r="CR85" s="65">
        <v>29500</v>
      </c>
      <c r="CS85" s="65" t="s">
        <v>581</v>
      </c>
      <c r="CT85" s="28">
        <v>0</v>
      </c>
      <c r="CU85" s="30">
        <f t="shared" si="9"/>
        <v>74.89386269755245</v>
      </c>
      <c r="CV85" s="39">
        <f t="shared" si="10"/>
        <v>1760.8234519104085</v>
      </c>
      <c r="CW85" s="10">
        <v>1</v>
      </c>
      <c r="CX85" s="37">
        <f t="shared" si="11"/>
        <v>7.7733860342555996</v>
      </c>
      <c r="CY85" s="37"/>
    </row>
    <row r="86" spans="1:103">
      <c r="A86" s="11">
        <v>2019</v>
      </c>
      <c r="B86" s="12" t="s">
        <v>258</v>
      </c>
      <c r="C86" s="12" t="s">
        <v>198</v>
      </c>
      <c r="D86" s="12" t="s">
        <v>259</v>
      </c>
      <c r="E86" s="13">
        <v>2025</v>
      </c>
      <c r="F86" s="14">
        <v>0</v>
      </c>
      <c r="G86" s="14">
        <v>0</v>
      </c>
      <c r="H86" s="14">
        <v>0</v>
      </c>
      <c r="I86" s="14">
        <v>0</v>
      </c>
      <c r="J86" s="13">
        <v>50</v>
      </c>
      <c r="K86" s="14">
        <v>0</v>
      </c>
      <c r="L86" s="14">
        <v>0</v>
      </c>
      <c r="M86" s="14">
        <v>0</v>
      </c>
      <c r="N86" s="13">
        <v>5250</v>
      </c>
      <c r="O86" s="13">
        <v>47060</v>
      </c>
      <c r="P86" s="14">
        <v>0</v>
      </c>
      <c r="Q86" s="13">
        <v>2847</v>
      </c>
      <c r="R86" s="13">
        <v>6220</v>
      </c>
      <c r="S86" s="13">
        <v>57648</v>
      </c>
      <c r="T86" s="14">
        <v>0</v>
      </c>
      <c r="U86" s="14">
        <v>0</v>
      </c>
      <c r="V86" s="13">
        <v>2253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3">
        <v>29927</v>
      </c>
      <c r="AU86" s="14">
        <v>0</v>
      </c>
      <c r="AV86" s="13">
        <v>82010</v>
      </c>
      <c r="AW86" s="14">
        <v>0</v>
      </c>
      <c r="AX86" s="13">
        <v>169340</v>
      </c>
      <c r="AY86" s="13">
        <v>10145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3">
        <v>102</v>
      </c>
      <c r="BF86" s="13">
        <v>3423</v>
      </c>
      <c r="BG86" s="13">
        <v>645</v>
      </c>
      <c r="BH86" s="13">
        <v>275</v>
      </c>
      <c r="BI86" s="13">
        <v>875</v>
      </c>
      <c r="BJ86" s="14">
        <v>0</v>
      </c>
      <c r="BK86" s="14">
        <v>0</v>
      </c>
      <c r="BL86" s="14">
        <v>0</v>
      </c>
      <c r="BM86" s="13">
        <v>341</v>
      </c>
      <c r="BN86" s="46">
        <v>1203</v>
      </c>
      <c r="BO86" s="47">
        <v>0</v>
      </c>
      <c r="BP86" s="46">
        <v>4384</v>
      </c>
      <c r="BQ86" s="46">
        <v>8644</v>
      </c>
      <c r="BR86" s="46">
        <v>38607</v>
      </c>
      <c r="BS86" s="14">
        <v>0</v>
      </c>
      <c r="BT86" s="13">
        <v>9378</v>
      </c>
      <c r="BU86" s="13">
        <v>93396</v>
      </c>
      <c r="BV86" s="13">
        <v>170180</v>
      </c>
      <c r="BW86" s="14">
        <v>0</v>
      </c>
      <c r="BX86" s="13">
        <v>23320</v>
      </c>
      <c r="BY86" s="13">
        <v>430</v>
      </c>
      <c r="BZ86" s="14">
        <v>0</v>
      </c>
      <c r="CA86" s="13">
        <v>31170</v>
      </c>
      <c r="CB86" s="14">
        <v>0</v>
      </c>
      <c r="CC86" s="13">
        <v>170180</v>
      </c>
      <c r="CD86" s="14">
        <v>0</v>
      </c>
      <c r="CE86" s="14">
        <v>0</v>
      </c>
      <c r="CF86" s="14">
        <v>0</v>
      </c>
      <c r="CG86" s="13">
        <v>23320</v>
      </c>
      <c r="CH86" s="14">
        <v>0</v>
      </c>
      <c r="CI86" s="13">
        <v>31170</v>
      </c>
      <c r="CJ86" s="14">
        <v>0</v>
      </c>
      <c r="CK86" s="14">
        <v>0</v>
      </c>
      <c r="CL86" s="14">
        <v>0</v>
      </c>
      <c r="CM86" s="14">
        <v>0</v>
      </c>
      <c r="CN86" s="15">
        <v>0</v>
      </c>
      <c r="CO86" s="27">
        <f t="shared" si="6"/>
        <v>628513</v>
      </c>
      <c r="CP86" s="28">
        <f t="shared" si="7"/>
        <v>170180</v>
      </c>
      <c r="CQ86" s="28">
        <f t="shared" si="8"/>
        <v>798693</v>
      </c>
      <c r="CR86" s="37">
        <v>0</v>
      </c>
      <c r="CS86" s="67" t="s">
        <v>585</v>
      </c>
      <c r="CT86" s="66">
        <v>20750</v>
      </c>
      <c r="CU86" s="30">
        <f t="shared" si="9"/>
        <v>78.692689180949372</v>
      </c>
      <c r="CV86" s="39">
        <f t="shared" si="10"/>
        <v>394.41629629629631</v>
      </c>
      <c r="CW86" s="10">
        <v>1</v>
      </c>
      <c r="CX86" s="37">
        <f t="shared" si="11"/>
        <v>10.246913580246913</v>
      </c>
      <c r="CY86" s="37"/>
    </row>
    <row r="87" spans="1:103">
      <c r="A87" s="11">
        <v>2019</v>
      </c>
      <c r="B87" s="12" t="s">
        <v>260</v>
      </c>
      <c r="C87" s="12" t="s">
        <v>198</v>
      </c>
      <c r="D87" s="12" t="s">
        <v>261</v>
      </c>
      <c r="E87" s="13">
        <v>35007</v>
      </c>
      <c r="F87" s="14">
        <v>0</v>
      </c>
      <c r="G87" s="14">
        <v>0</v>
      </c>
      <c r="H87" s="14">
        <v>0</v>
      </c>
      <c r="I87" s="14">
        <v>0</v>
      </c>
      <c r="J87" s="13">
        <v>900</v>
      </c>
      <c r="K87" s="14">
        <v>0</v>
      </c>
      <c r="L87" s="14">
        <v>0</v>
      </c>
      <c r="M87" s="14">
        <v>0</v>
      </c>
      <c r="N87" s="13">
        <v>722440</v>
      </c>
      <c r="O87" s="13">
        <v>1445690</v>
      </c>
      <c r="P87" s="13">
        <v>12340</v>
      </c>
      <c r="Q87" s="14">
        <v>0</v>
      </c>
      <c r="R87" s="13">
        <v>1088960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3">
        <v>260</v>
      </c>
      <c r="AS87" s="14">
        <v>0</v>
      </c>
      <c r="AT87" s="13">
        <v>310630</v>
      </c>
      <c r="AU87" s="14">
        <v>0</v>
      </c>
      <c r="AV87" s="13">
        <v>2338220</v>
      </c>
      <c r="AW87" s="13">
        <v>1160930</v>
      </c>
      <c r="AX87" s="13">
        <v>3280530</v>
      </c>
      <c r="AY87" s="13">
        <v>71520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3">
        <v>1250</v>
      </c>
      <c r="BF87" s="13">
        <v>40220</v>
      </c>
      <c r="BG87" s="13">
        <v>8780</v>
      </c>
      <c r="BH87" s="13">
        <v>2250</v>
      </c>
      <c r="BI87" s="14">
        <v>0</v>
      </c>
      <c r="BJ87" s="14">
        <v>0</v>
      </c>
      <c r="BK87" s="14">
        <v>0</v>
      </c>
      <c r="BL87" s="14">
        <v>0</v>
      </c>
      <c r="BM87" s="13">
        <v>4015</v>
      </c>
      <c r="BN87" s="46">
        <v>12945</v>
      </c>
      <c r="BO87" s="47">
        <v>0</v>
      </c>
      <c r="BP87" s="46">
        <v>43745</v>
      </c>
      <c r="BQ87" s="46">
        <v>75350</v>
      </c>
      <c r="BR87" s="46">
        <v>482600</v>
      </c>
      <c r="BS87" s="14">
        <v>0</v>
      </c>
      <c r="BT87" s="13">
        <v>167470</v>
      </c>
      <c r="BU87" s="13">
        <v>2589140</v>
      </c>
      <c r="BV87" s="13">
        <v>4324940</v>
      </c>
      <c r="BW87" s="14">
        <v>0</v>
      </c>
      <c r="BX87" s="13">
        <v>535460</v>
      </c>
      <c r="BY87" s="14">
        <v>0</v>
      </c>
      <c r="BZ87" s="14">
        <v>0</v>
      </c>
      <c r="CA87" s="13">
        <v>351140</v>
      </c>
      <c r="CB87" s="13">
        <v>5880</v>
      </c>
      <c r="CC87" s="13">
        <v>4324940</v>
      </c>
      <c r="CD87" s="14">
        <v>0</v>
      </c>
      <c r="CE87" s="14">
        <v>0</v>
      </c>
      <c r="CF87" s="14">
        <v>0</v>
      </c>
      <c r="CG87" s="13">
        <v>535460</v>
      </c>
      <c r="CH87" s="14">
        <v>0</v>
      </c>
      <c r="CI87" s="13">
        <v>351140</v>
      </c>
      <c r="CJ87" s="14">
        <v>0</v>
      </c>
      <c r="CK87" s="14">
        <v>0</v>
      </c>
      <c r="CL87" s="13">
        <v>5880</v>
      </c>
      <c r="CM87" s="14">
        <v>0</v>
      </c>
      <c r="CN87" s="15">
        <v>0</v>
      </c>
      <c r="CO87" s="27">
        <f t="shared" si="6"/>
        <v>14746525</v>
      </c>
      <c r="CP87" s="28">
        <f t="shared" si="7"/>
        <v>4324940</v>
      </c>
      <c r="CQ87" s="28">
        <f t="shared" si="8"/>
        <v>19071465</v>
      </c>
      <c r="CR87" s="65">
        <v>145320</v>
      </c>
      <c r="CS87" s="65" t="s">
        <v>581</v>
      </c>
      <c r="CT87" s="28">
        <v>0</v>
      </c>
      <c r="CU87" s="30">
        <f t="shared" si="9"/>
        <v>77.493946047686961</v>
      </c>
      <c r="CV87" s="39">
        <f t="shared" si="10"/>
        <v>544.7900419916017</v>
      </c>
      <c r="CW87" s="10">
        <v>1</v>
      </c>
      <c r="CX87" s="37">
        <f t="shared" si="11"/>
        <v>4.1511697660467908</v>
      </c>
      <c r="CY87" s="37"/>
    </row>
    <row r="88" spans="1:103">
      <c r="A88" s="11">
        <v>2019</v>
      </c>
      <c r="B88" s="12" t="s">
        <v>262</v>
      </c>
      <c r="C88" s="12" t="s">
        <v>198</v>
      </c>
      <c r="D88" s="12" t="s">
        <v>263</v>
      </c>
      <c r="E88" s="13">
        <v>6666</v>
      </c>
      <c r="F88" s="14">
        <v>0</v>
      </c>
      <c r="G88" s="14">
        <v>0</v>
      </c>
      <c r="H88" s="14">
        <v>0</v>
      </c>
      <c r="I88" s="14">
        <v>0</v>
      </c>
      <c r="J88" s="13">
        <v>144</v>
      </c>
      <c r="K88" s="14">
        <v>0</v>
      </c>
      <c r="L88" s="14">
        <v>0</v>
      </c>
      <c r="M88" s="14">
        <v>0</v>
      </c>
      <c r="N88" s="14">
        <v>0</v>
      </c>
      <c r="O88" s="13">
        <v>22840</v>
      </c>
      <c r="P88" s="14">
        <v>0</v>
      </c>
      <c r="Q88" s="14">
        <v>0</v>
      </c>
      <c r="R88" s="13">
        <v>204440</v>
      </c>
      <c r="S88" s="13">
        <v>228020</v>
      </c>
      <c r="T88" s="14">
        <v>0</v>
      </c>
      <c r="U88" s="13">
        <v>150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3">
        <v>145280</v>
      </c>
      <c r="AU88" s="14">
        <v>0</v>
      </c>
      <c r="AV88" s="13">
        <v>329400</v>
      </c>
      <c r="AW88" s="14">
        <v>0</v>
      </c>
      <c r="AX88" s="13">
        <v>551400</v>
      </c>
      <c r="AY88" s="13">
        <v>18770</v>
      </c>
      <c r="AZ88" s="14">
        <v>0</v>
      </c>
      <c r="BA88" s="14">
        <v>0</v>
      </c>
      <c r="BB88" s="14">
        <v>0</v>
      </c>
      <c r="BC88" s="14">
        <v>0</v>
      </c>
      <c r="BD88" s="14">
        <v>0</v>
      </c>
      <c r="BE88" s="13">
        <v>360</v>
      </c>
      <c r="BF88" s="13">
        <v>21200</v>
      </c>
      <c r="BG88" s="13">
        <v>2520</v>
      </c>
      <c r="BH88" s="13">
        <v>940</v>
      </c>
      <c r="BI88" s="13">
        <v>4269</v>
      </c>
      <c r="BJ88" s="14">
        <v>0</v>
      </c>
      <c r="BK88" s="14">
        <v>0</v>
      </c>
      <c r="BL88" s="14">
        <v>0</v>
      </c>
      <c r="BM88" s="13">
        <v>548</v>
      </c>
      <c r="BN88" s="46">
        <v>444</v>
      </c>
      <c r="BO88" s="46">
        <v>178</v>
      </c>
      <c r="BP88" s="46">
        <v>16790</v>
      </c>
      <c r="BQ88" s="46">
        <v>16920</v>
      </c>
      <c r="BR88" s="46">
        <v>147200</v>
      </c>
      <c r="BS88" s="14">
        <v>0</v>
      </c>
      <c r="BT88" s="13">
        <v>18460</v>
      </c>
      <c r="BU88" s="13">
        <v>151390</v>
      </c>
      <c r="BV88" s="13">
        <v>806180</v>
      </c>
      <c r="BW88" s="14">
        <v>0</v>
      </c>
      <c r="BX88" s="13">
        <v>30060</v>
      </c>
      <c r="BY88" s="13">
        <v>2920</v>
      </c>
      <c r="BZ88" s="14">
        <v>0</v>
      </c>
      <c r="CA88" s="13">
        <v>138450</v>
      </c>
      <c r="CB88" s="14">
        <v>0</v>
      </c>
      <c r="CC88" s="13">
        <v>806180</v>
      </c>
      <c r="CD88" s="14">
        <v>0</v>
      </c>
      <c r="CE88" s="14">
        <v>0</v>
      </c>
      <c r="CF88" s="14">
        <v>0</v>
      </c>
      <c r="CG88" s="13">
        <v>30060</v>
      </c>
      <c r="CH88" s="14">
        <v>0</v>
      </c>
      <c r="CI88" s="13">
        <v>138450</v>
      </c>
      <c r="CJ88" s="14">
        <v>0</v>
      </c>
      <c r="CK88" s="14">
        <v>0</v>
      </c>
      <c r="CL88" s="14">
        <v>0</v>
      </c>
      <c r="CM88" s="14">
        <v>0</v>
      </c>
      <c r="CN88" s="15">
        <v>0</v>
      </c>
      <c r="CO88" s="27">
        <f t="shared" si="6"/>
        <v>2050173</v>
      </c>
      <c r="CP88" s="28">
        <f t="shared" si="7"/>
        <v>806180</v>
      </c>
      <c r="CQ88" s="28">
        <f t="shared" si="8"/>
        <v>2856353</v>
      </c>
      <c r="CR88" s="65">
        <v>119900</v>
      </c>
      <c r="CS88" s="65" t="s">
        <v>581</v>
      </c>
      <c r="CT88" s="28">
        <v>0</v>
      </c>
      <c r="CU88" s="30">
        <f t="shared" si="9"/>
        <v>72.912921045354679</v>
      </c>
      <c r="CV88" s="39">
        <f t="shared" si="10"/>
        <v>428.49579957995797</v>
      </c>
      <c r="CW88" s="10">
        <v>1</v>
      </c>
      <c r="CX88" s="37">
        <f t="shared" si="11"/>
        <v>17.986798679867988</v>
      </c>
      <c r="CY88" s="37"/>
    </row>
    <row r="89" spans="1:103">
      <c r="A89" s="11">
        <v>2019</v>
      </c>
      <c r="B89" s="12" t="s">
        <v>264</v>
      </c>
      <c r="C89" s="12" t="s">
        <v>198</v>
      </c>
      <c r="D89" s="12" t="s">
        <v>265</v>
      </c>
      <c r="E89" s="13">
        <v>3234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3">
        <v>19260</v>
      </c>
      <c r="P89" s="14">
        <v>0</v>
      </c>
      <c r="Q89" s="14">
        <v>0</v>
      </c>
      <c r="R89" s="13">
        <v>115165</v>
      </c>
      <c r="S89" s="13">
        <v>99550</v>
      </c>
      <c r="T89" s="14">
        <v>0</v>
      </c>
      <c r="U89" s="13">
        <v>116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3">
        <v>470</v>
      </c>
      <c r="AR89" s="14">
        <v>0</v>
      </c>
      <c r="AS89" s="14">
        <v>0</v>
      </c>
      <c r="AT89" s="14">
        <v>0</v>
      </c>
      <c r="AU89" s="14">
        <v>0</v>
      </c>
      <c r="AV89" s="13">
        <v>188900</v>
      </c>
      <c r="AW89" s="14">
        <v>0</v>
      </c>
      <c r="AX89" s="13">
        <v>244290</v>
      </c>
      <c r="AY89" s="13">
        <v>7640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3">
        <v>280</v>
      </c>
      <c r="BF89" s="13">
        <v>4360</v>
      </c>
      <c r="BG89" s="13">
        <v>1390</v>
      </c>
      <c r="BH89" s="14">
        <v>0</v>
      </c>
      <c r="BI89" s="13">
        <v>1023</v>
      </c>
      <c r="BJ89" s="14">
        <v>0</v>
      </c>
      <c r="BK89" s="14">
        <v>0</v>
      </c>
      <c r="BL89" s="14">
        <v>0</v>
      </c>
      <c r="BM89" s="13">
        <v>229</v>
      </c>
      <c r="BN89" s="46">
        <v>63</v>
      </c>
      <c r="BO89" s="46">
        <v>387</v>
      </c>
      <c r="BP89" s="46">
        <v>6140</v>
      </c>
      <c r="BQ89" s="46">
        <v>6660</v>
      </c>
      <c r="BR89" s="46">
        <v>40210</v>
      </c>
      <c r="BS89" s="14">
        <v>0</v>
      </c>
      <c r="BT89" s="13">
        <v>17570</v>
      </c>
      <c r="BU89" s="13">
        <v>109450</v>
      </c>
      <c r="BV89" s="13">
        <v>388515</v>
      </c>
      <c r="BW89" s="14">
        <v>0</v>
      </c>
      <c r="BX89" s="13">
        <v>16330</v>
      </c>
      <c r="BY89" s="14">
        <v>0</v>
      </c>
      <c r="BZ89" s="14">
        <v>0</v>
      </c>
      <c r="CA89" s="13">
        <v>31460</v>
      </c>
      <c r="CB89" s="14">
        <v>0</v>
      </c>
      <c r="CC89" s="13">
        <v>388515</v>
      </c>
      <c r="CD89" s="14">
        <v>0</v>
      </c>
      <c r="CE89" s="14">
        <v>0</v>
      </c>
      <c r="CF89" s="14">
        <v>0</v>
      </c>
      <c r="CG89" s="13">
        <v>16330</v>
      </c>
      <c r="CH89" s="14">
        <v>0</v>
      </c>
      <c r="CI89" s="13">
        <v>31460</v>
      </c>
      <c r="CJ89" s="14">
        <v>0</v>
      </c>
      <c r="CK89" s="14">
        <v>0</v>
      </c>
      <c r="CL89" s="14">
        <v>0</v>
      </c>
      <c r="CM89" s="14">
        <v>0</v>
      </c>
      <c r="CN89" s="15">
        <v>0</v>
      </c>
      <c r="CO89" s="27">
        <f t="shared" si="6"/>
        <v>910473</v>
      </c>
      <c r="CP89" s="28">
        <f t="shared" si="7"/>
        <v>388515</v>
      </c>
      <c r="CQ89" s="28">
        <f t="shared" si="8"/>
        <v>1298988</v>
      </c>
      <c r="CR89" s="65">
        <v>123050</v>
      </c>
      <c r="CS89" s="65" t="s">
        <v>581</v>
      </c>
      <c r="CT89" s="28">
        <v>0</v>
      </c>
      <c r="CU89" s="30">
        <f t="shared" si="9"/>
        <v>72.679000139236777</v>
      </c>
      <c r="CV89" s="39">
        <f t="shared" si="10"/>
        <v>401.66604823747679</v>
      </c>
      <c r="CW89" s="10">
        <v>1</v>
      </c>
      <c r="CX89" s="37">
        <f t="shared" si="11"/>
        <v>38.048855905998764</v>
      </c>
      <c r="CY89" s="37"/>
    </row>
    <row r="90" spans="1:103">
      <c r="A90" s="11">
        <v>2019</v>
      </c>
      <c r="B90" s="12" t="s">
        <v>266</v>
      </c>
      <c r="C90" s="12" t="s">
        <v>198</v>
      </c>
      <c r="D90" s="12" t="s">
        <v>267</v>
      </c>
      <c r="E90" s="13">
        <v>671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3">
        <v>43</v>
      </c>
      <c r="M90" s="14">
        <v>0</v>
      </c>
      <c r="N90" s="13">
        <v>616</v>
      </c>
      <c r="O90" s="13">
        <v>12477</v>
      </c>
      <c r="P90" s="14">
        <v>0</v>
      </c>
      <c r="Q90" s="14">
        <v>0</v>
      </c>
      <c r="R90" s="14">
        <v>0</v>
      </c>
      <c r="S90" s="13">
        <v>17364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3">
        <v>2079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3">
        <v>16448</v>
      </c>
      <c r="AW90" s="14">
        <v>0</v>
      </c>
      <c r="AX90" s="13">
        <v>35250</v>
      </c>
      <c r="AY90" s="13">
        <v>1748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3">
        <v>16</v>
      </c>
      <c r="BF90" s="13">
        <v>785</v>
      </c>
      <c r="BG90" s="13">
        <v>301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3">
        <v>87</v>
      </c>
      <c r="BN90" s="46">
        <v>49</v>
      </c>
      <c r="BO90" s="46">
        <v>56</v>
      </c>
      <c r="BP90" s="46">
        <v>819</v>
      </c>
      <c r="BQ90" s="46">
        <v>2191</v>
      </c>
      <c r="BR90" s="46">
        <v>4736</v>
      </c>
      <c r="BS90" s="13">
        <v>934</v>
      </c>
      <c r="BT90" s="13">
        <v>2551</v>
      </c>
      <c r="BU90" s="13">
        <v>24041</v>
      </c>
      <c r="BV90" s="13">
        <v>111349</v>
      </c>
      <c r="BW90" s="14">
        <v>0</v>
      </c>
      <c r="BX90" s="13">
        <v>12671</v>
      </c>
      <c r="BY90" s="14">
        <v>0</v>
      </c>
      <c r="BZ90" s="14">
        <v>0</v>
      </c>
      <c r="CA90" s="13">
        <v>1843</v>
      </c>
      <c r="CB90" s="14">
        <v>0</v>
      </c>
      <c r="CC90" s="13">
        <v>111349</v>
      </c>
      <c r="CD90" s="14">
        <v>0</v>
      </c>
      <c r="CE90" s="14">
        <v>0</v>
      </c>
      <c r="CF90" s="14">
        <v>0</v>
      </c>
      <c r="CG90" s="13">
        <v>12671</v>
      </c>
      <c r="CH90" s="14">
        <v>0</v>
      </c>
      <c r="CI90" s="13">
        <v>1843</v>
      </c>
      <c r="CJ90" s="14">
        <v>0</v>
      </c>
      <c r="CK90" s="14">
        <v>0</v>
      </c>
      <c r="CL90" s="14">
        <v>0</v>
      </c>
      <c r="CM90" s="14">
        <v>0</v>
      </c>
      <c r="CN90" s="15">
        <v>0</v>
      </c>
      <c r="CO90" s="27">
        <f t="shared" si="6"/>
        <v>137062</v>
      </c>
      <c r="CP90" s="28">
        <f t="shared" si="7"/>
        <v>111349</v>
      </c>
      <c r="CQ90" s="28">
        <f t="shared" si="8"/>
        <v>248411</v>
      </c>
      <c r="CR90" s="65">
        <v>9610</v>
      </c>
      <c r="CS90" s="65" t="s">
        <v>581</v>
      </c>
      <c r="CT90" s="28">
        <v>0</v>
      </c>
      <c r="CU90" s="30">
        <f t="shared" si="9"/>
        <v>56.844985485677526</v>
      </c>
      <c r="CV90" s="39">
        <f t="shared" si="10"/>
        <v>370.21013412816694</v>
      </c>
      <c r="CW90" s="10">
        <v>0</v>
      </c>
      <c r="CX90" s="37">
        <f t="shared" si="11"/>
        <v>14.321907600596125</v>
      </c>
      <c r="CY90" s="37"/>
    </row>
    <row r="91" spans="1:103">
      <c r="A91" s="11">
        <v>2019</v>
      </c>
      <c r="B91" s="12" t="s">
        <v>268</v>
      </c>
      <c r="C91" s="12" t="s">
        <v>198</v>
      </c>
      <c r="D91" s="12" t="s">
        <v>269</v>
      </c>
      <c r="E91" s="13">
        <v>4552</v>
      </c>
      <c r="F91" s="14">
        <v>0</v>
      </c>
      <c r="G91" s="14">
        <v>0</v>
      </c>
      <c r="H91" s="14">
        <v>0</v>
      </c>
      <c r="I91" s="14">
        <v>0</v>
      </c>
      <c r="J91" s="13">
        <v>80</v>
      </c>
      <c r="K91" s="14">
        <v>0</v>
      </c>
      <c r="L91" s="14">
        <v>0</v>
      </c>
      <c r="M91" s="14">
        <v>0</v>
      </c>
      <c r="N91" s="13">
        <v>8750</v>
      </c>
      <c r="O91" s="13">
        <v>105830</v>
      </c>
      <c r="P91" s="14">
        <v>0</v>
      </c>
      <c r="Q91" s="13">
        <v>5169</v>
      </c>
      <c r="R91" s="13">
        <v>12120</v>
      </c>
      <c r="S91" s="13">
        <v>132622</v>
      </c>
      <c r="T91" s="14">
        <v>0</v>
      </c>
      <c r="U91" s="14">
        <v>0</v>
      </c>
      <c r="V91" s="13">
        <v>3755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3">
        <v>49875</v>
      </c>
      <c r="AU91" s="14">
        <v>0</v>
      </c>
      <c r="AV91" s="13">
        <v>176290</v>
      </c>
      <c r="AW91" s="14">
        <v>0</v>
      </c>
      <c r="AX91" s="13">
        <v>347645</v>
      </c>
      <c r="AY91" s="13">
        <v>16505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3">
        <v>164</v>
      </c>
      <c r="BF91" s="13">
        <v>5705</v>
      </c>
      <c r="BG91" s="13">
        <v>1075</v>
      </c>
      <c r="BH91" s="13">
        <v>463</v>
      </c>
      <c r="BI91" s="13">
        <v>1458</v>
      </c>
      <c r="BJ91" s="14">
        <v>0</v>
      </c>
      <c r="BK91" s="14">
        <v>0</v>
      </c>
      <c r="BL91" s="14">
        <v>0</v>
      </c>
      <c r="BM91" s="13">
        <v>572</v>
      </c>
      <c r="BN91" s="46">
        <v>2000</v>
      </c>
      <c r="BO91" s="47">
        <v>0</v>
      </c>
      <c r="BP91" s="46">
        <v>7307</v>
      </c>
      <c r="BQ91" s="46">
        <v>14402</v>
      </c>
      <c r="BR91" s="46">
        <v>62645</v>
      </c>
      <c r="BS91" s="14">
        <v>0</v>
      </c>
      <c r="BT91" s="13">
        <v>15630</v>
      </c>
      <c r="BU91" s="13">
        <v>155238</v>
      </c>
      <c r="BV91" s="13">
        <v>403020</v>
      </c>
      <c r="BW91" s="14">
        <v>0</v>
      </c>
      <c r="BX91" s="13">
        <v>24910</v>
      </c>
      <c r="BY91" s="13">
        <v>725</v>
      </c>
      <c r="BZ91" s="14">
        <v>0</v>
      </c>
      <c r="CA91" s="13">
        <v>56590</v>
      </c>
      <c r="CB91" s="14">
        <v>0</v>
      </c>
      <c r="CC91" s="13">
        <v>403020</v>
      </c>
      <c r="CD91" s="14">
        <v>0</v>
      </c>
      <c r="CE91" s="14">
        <v>0</v>
      </c>
      <c r="CF91" s="14">
        <v>0</v>
      </c>
      <c r="CG91" s="13">
        <v>24910</v>
      </c>
      <c r="CH91" s="14">
        <v>0</v>
      </c>
      <c r="CI91" s="13">
        <v>56590</v>
      </c>
      <c r="CJ91" s="14">
        <v>0</v>
      </c>
      <c r="CK91" s="14">
        <v>0</v>
      </c>
      <c r="CL91" s="14">
        <v>0</v>
      </c>
      <c r="CM91" s="14">
        <v>0</v>
      </c>
      <c r="CN91" s="15">
        <v>0</v>
      </c>
      <c r="CO91" s="27">
        <f t="shared" si="6"/>
        <v>1206800</v>
      </c>
      <c r="CP91" s="28">
        <f t="shared" si="7"/>
        <v>403020</v>
      </c>
      <c r="CQ91" s="28">
        <f t="shared" si="8"/>
        <v>1609820</v>
      </c>
      <c r="CR91" s="65">
        <v>49500</v>
      </c>
      <c r="CS91" s="65" t="s">
        <v>581</v>
      </c>
      <c r="CT91" s="28">
        <v>0</v>
      </c>
      <c r="CU91" s="30">
        <f t="shared" si="9"/>
        <v>75.711737338186722</v>
      </c>
      <c r="CV91" s="39">
        <f t="shared" si="10"/>
        <v>353.6511423550088</v>
      </c>
      <c r="CW91" s="10">
        <v>1</v>
      </c>
      <c r="CX91" s="37">
        <f t="shared" si="11"/>
        <v>10.874340949033392</v>
      </c>
      <c r="CY91" s="37"/>
    </row>
    <row r="92" spans="1:103">
      <c r="A92" s="11">
        <v>2019</v>
      </c>
      <c r="B92" s="12" t="s">
        <v>270</v>
      </c>
      <c r="C92" s="12" t="s">
        <v>198</v>
      </c>
      <c r="D92" s="12" t="s">
        <v>271</v>
      </c>
      <c r="E92" s="13">
        <v>1950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3">
        <v>189</v>
      </c>
      <c r="M92" s="14">
        <v>0</v>
      </c>
      <c r="N92" s="13">
        <v>21634</v>
      </c>
      <c r="O92" s="13">
        <v>46439</v>
      </c>
      <c r="P92" s="14">
        <v>0</v>
      </c>
      <c r="Q92" s="14">
        <v>0</v>
      </c>
      <c r="R92" s="14">
        <v>0</v>
      </c>
      <c r="S92" s="13">
        <v>56635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3">
        <v>9060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3">
        <v>74479</v>
      </c>
      <c r="AW92" s="14">
        <v>0</v>
      </c>
      <c r="AX92" s="13">
        <v>122730</v>
      </c>
      <c r="AY92" s="13">
        <v>7050</v>
      </c>
      <c r="AZ92" s="14">
        <v>0</v>
      </c>
      <c r="BA92" s="14">
        <v>0</v>
      </c>
      <c r="BB92" s="14">
        <v>0</v>
      </c>
      <c r="BC92" s="14">
        <v>0</v>
      </c>
      <c r="BD92" s="14">
        <v>0</v>
      </c>
      <c r="BE92" s="13">
        <v>68</v>
      </c>
      <c r="BF92" s="13">
        <v>3422</v>
      </c>
      <c r="BG92" s="13">
        <v>720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3">
        <v>419</v>
      </c>
      <c r="BN92" s="46">
        <v>212</v>
      </c>
      <c r="BO92" s="46">
        <v>230</v>
      </c>
      <c r="BP92" s="46">
        <v>3566</v>
      </c>
      <c r="BQ92" s="46">
        <v>9551</v>
      </c>
      <c r="BR92" s="46">
        <v>20643</v>
      </c>
      <c r="BS92" s="13">
        <v>4069</v>
      </c>
      <c r="BT92" s="13">
        <v>11112</v>
      </c>
      <c r="BU92" s="13">
        <v>79429</v>
      </c>
      <c r="BV92" s="13">
        <v>319989</v>
      </c>
      <c r="BW92" s="14">
        <v>0</v>
      </c>
      <c r="BX92" s="13">
        <v>36824</v>
      </c>
      <c r="BY92" s="14">
        <v>0</v>
      </c>
      <c r="BZ92" s="14">
        <v>0</v>
      </c>
      <c r="CA92" s="13">
        <v>10562</v>
      </c>
      <c r="CB92" s="14">
        <v>0</v>
      </c>
      <c r="CC92" s="13">
        <v>319989</v>
      </c>
      <c r="CD92" s="14">
        <v>0</v>
      </c>
      <c r="CE92" s="14">
        <v>0</v>
      </c>
      <c r="CF92" s="14">
        <v>0</v>
      </c>
      <c r="CG92" s="13">
        <v>36824</v>
      </c>
      <c r="CH92" s="14">
        <v>0</v>
      </c>
      <c r="CI92" s="13">
        <v>10562</v>
      </c>
      <c r="CJ92" s="14">
        <v>0</v>
      </c>
      <c r="CK92" s="14">
        <v>0</v>
      </c>
      <c r="CL92" s="14">
        <v>0</v>
      </c>
      <c r="CM92" s="14">
        <v>0</v>
      </c>
      <c r="CN92" s="15">
        <v>0</v>
      </c>
      <c r="CO92" s="27">
        <f t="shared" si="6"/>
        <v>518854</v>
      </c>
      <c r="CP92" s="28">
        <f t="shared" si="7"/>
        <v>319989</v>
      </c>
      <c r="CQ92" s="28">
        <f t="shared" si="8"/>
        <v>838843</v>
      </c>
      <c r="CR92" s="65">
        <v>33790</v>
      </c>
      <c r="CS92" s="65" t="s">
        <v>581</v>
      </c>
      <c r="CT92" s="28">
        <v>0</v>
      </c>
      <c r="CU92" s="30">
        <f t="shared" si="9"/>
        <v>63.330632694385848</v>
      </c>
      <c r="CV92" s="39">
        <f t="shared" si="10"/>
        <v>430.17589743589741</v>
      </c>
      <c r="CW92" s="10">
        <v>0</v>
      </c>
      <c r="CX92" s="37">
        <f t="shared" si="11"/>
        <v>17.328205128205127</v>
      </c>
      <c r="CY92" s="37"/>
    </row>
    <row r="93" spans="1:103">
      <c r="A93" s="11">
        <v>2019</v>
      </c>
      <c r="B93" s="12" t="s">
        <v>272</v>
      </c>
      <c r="C93" s="12" t="s">
        <v>198</v>
      </c>
      <c r="D93" s="12" t="s">
        <v>273</v>
      </c>
      <c r="E93" s="13">
        <v>2008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3">
        <v>65780</v>
      </c>
      <c r="S93" s="13">
        <v>73760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3">
        <v>90326</v>
      </c>
      <c r="AW93" s="14">
        <v>0</v>
      </c>
      <c r="AX93" s="13">
        <v>192680</v>
      </c>
      <c r="AY93" s="13">
        <v>4090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3">
        <v>624</v>
      </c>
      <c r="BH93" s="13">
        <v>151</v>
      </c>
      <c r="BI93" s="14">
        <v>0</v>
      </c>
      <c r="BJ93" s="14">
        <v>0</v>
      </c>
      <c r="BK93" s="14">
        <v>0</v>
      </c>
      <c r="BL93" s="14">
        <v>0</v>
      </c>
      <c r="BM93" s="13">
        <v>118</v>
      </c>
      <c r="BN93" s="47">
        <v>0</v>
      </c>
      <c r="BO93" s="46">
        <v>26</v>
      </c>
      <c r="BP93" s="47">
        <v>0</v>
      </c>
      <c r="BQ93" s="47">
        <v>0</v>
      </c>
      <c r="BR93" s="46">
        <v>21659</v>
      </c>
      <c r="BS93" s="13">
        <v>6519</v>
      </c>
      <c r="BT93" s="13">
        <v>5282</v>
      </c>
      <c r="BU93" s="13">
        <v>25185</v>
      </c>
      <c r="BV93" s="13">
        <v>219540</v>
      </c>
      <c r="BW93" s="14">
        <v>0</v>
      </c>
      <c r="BX93" s="14">
        <v>0</v>
      </c>
      <c r="BY93" s="13">
        <v>5140</v>
      </c>
      <c r="BZ93" s="14">
        <v>0</v>
      </c>
      <c r="CA93" s="13">
        <v>10688</v>
      </c>
      <c r="CB93" s="14">
        <v>0</v>
      </c>
      <c r="CC93" s="13">
        <v>219540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3">
        <v>10688</v>
      </c>
      <c r="CJ93" s="14">
        <v>0</v>
      </c>
      <c r="CK93" s="14">
        <v>0</v>
      </c>
      <c r="CL93" s="14">
        <v>0</v>
      </c>
      <c r="CM93" s="14">
        <v>0</v>
      </c>
      <c r="CN93" s="15">
        <v>0</v>
      </c>
      <c r="CO93" s="27">
        <f t="shared" si="6"/>
        <v>496888</v>
      </c>
      <c r="CP93" s="28">
        <f t="shared" si="7"/>
        <v>219540</v>
      </c>
      <c r="CQ93" s="28">
        <f t="shared" si="8"/>
        <v>716428</v>
      </c>
      <c r="CR93" s="65">
        <v>48100</v>
      </c>
      <c r="CS93" s="65" t="s">
        <v>581</v>
      </c>
      <c r="CT93" s="28">
        <v>0</v>
      </c>
      <c r="CU93" s="30">
        <f t="shared" si="9"/>
        <v>71.284243350145445</v>
      </c>
      <c r="CV93" s="39">
        <f t="shared" si="10"/>
        <v>356.78685258964146</v>
      </c>
      <c r="CW93" s="10">
        <v>1</v>
      </c>
      <c r="CX93" s="37">
        <f t="shared" si="11"/>
        <v>23.954183266932272</v>
      </c>
      <c r="CY93" s="37"/>
    </row>
    <row r="94" spans="1:103">
      <c r="A94" s="11">
        <v>2019</v>
      </c>
      <c r="B94" s="12" t="s">
        <v>274</v>
      </c>
      <c r="C94" s="12" t="s">
        <v>198</v>
      </c>
      <c r="D94" s="12" t="s">
        <v>275</v>
      </c>
      <c r="E94" s="13">
        <v>916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3">
        <v>19</v>
      </c>
      <c r="M94" s="14">
        <v>0</v>
      </c>
      <c r="N94" s="13">
        <v>8482</v>
      </c>
      <c r="O94" s="13">
        <v>12766</v>
      </c>
      <c r="P94" s="14">
        <v>0</v>
      </c>
      <c r="Q94" s="14">
        <v>0</v>
      </c>
      <c r="R94" s="14">
        <v>0</v>
      </c>
      <c r="S94" s="13">
        <v>28106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3">
        <v>920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3">
        <v>16634</v>
      </c>
      <c r="AW94" s="14">
        <v>0</v>
      </c>
      <c r="AX94" s="13">
        <v>47300</v>
      </c>
      <c r="AY94" s="13">
        <v>2759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3">
        <v>7</v>
      </c>
      <c r="BF94" s="13">
        <v>347</v>
      </c>
      <c r="BG94" s="13">
        <v>259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3">
        <v>66</v>
      </c>
      <c r="BN94" s="46">
        <v>21</v>
      </c>
      <c r="BO94" s="46">
        <v>41</v>
      </c>
      <c r="BP94" s="46">
        <v>361</v>
      </c>
      <c r="BQ94" s="46">
        <v>969</v>
      </c>
      <c r="BR94" s="46">
        <v>2095</v>
      </c>
      <c r="BS94" s="13">
        <v>413</v>
      </c>
      <c r="BT94" s="13">
        <v>1128</v>
      </c>
      <c r="BU94" s="13">
        <v>18433</v>
      </c>
      <c r="BV94" s="13">
        <v>214086</v>
      </c>
      <c r="BW94" s="14">
        <v>0</v>
      </c>
      <c r="BX94" s="13">
        <v>17298</v>
      </c>
      <c r="BY94" s="14">
        <v>0</v>
      </c>
      <c r="BZ94" s="14">
        <v>0</v>
      </c>
      <c r="CA94" s="13">
        <v>3656</v>
      </c>
      <c r="CB94" s="14">
        <v>0</v>
      </c>
      <c r="CC94" s="13">
        <v>214086</v>
      </c>
      <c r="CD94" s="14">
        <v>0</v>
      </c>
      <c r="CE94" s="14">
        <v>0</v>
      </c>
      <c r="CF94" s="14">
        <v>0</v>
      </c>
      <c r="CG94" s="13">
        <v>17298</v>
      </c>
      <c r="CH94" s="14">
        <v>0</v>
      </c>
      <c r="CI94" s="13">
        <v>3656</v>
      </c>
      <c r="CJ94" s="14">
        <v>0</v>
      </c>
      <c r="CK94" s="14">
        <v>0</v>
      </c>
      <c r="CL94" s="14">
        <v>0</v>
      </c>
      <c r="CM94" s="14">
        <v>0</v>
      </c>
      <c r="CN94" s="15">
        <v>0</v>
      </c>
      <c r="CO94" s="27">
        <f t="shared" si="6"/>
        <v>162061</v>
      </c>
      <c r="CP94" s="28">
        <f t="shared" si="7"/>
        <v>214086</v>
      </c>
      <c r="CQ94" s="28">
        <f t="shared" si="8"/>
        <v>376147</v>
      </c>
      <c r="CR94" s="65">
        <v>10230</v>
      </c>
      <c r="CS94" s="65" t="s">
        <v>581</v>
      </c>
      <c r="CT94" s="28">
        <v>0</v>
      </c>
      <c r="CU94" s="30">
        <f t="shared" si="9"/>
        <v>44.591422367273417</v>
      </c>
      <c r="CV94" s="39">
        <f t="shared" si="10"/>
        <v>410.64082969432314</v>
      </c>
      <c r="CW94" s="10">
        <v>0</v>
      </c>
      <c r="CX94" s="37">
        <f t="shared" si="11"/>
        <v>11.168122270742359</v>
      </c>
      <c r="CY94" s="37"/>
    </row>
    <row r="95" spans="1:103">
      <c r="A95" s="11">
        <v>2019</v>
      </c>
      <c r="B95" s="12" t="s">
        <v>276</v>
      </c>
      <c r="C95" s="12" t="s">
        <v>198</v>
      </c>
      <c r="D95" s="12" t="s">
        <v>277</v>
      </c>
      <c r="E95" s="13">
        <v>4097</v>
      </c>
      <c r="F95" s="14">
        <v>0</v>
      </c>
      <c r="G95" s="14">
        <v>0</v>
      </c>
      <c r="H95" s="14">
        <v>0</v>
      </c>
      <c r="I95" s="14">
        <v>0</v>
      </c>
      <c r="J95" s="13">
        <v>72</v>
      </c>
      <c r="K95" s="14">
        <v>0</v>
      </c>
      <c r="L95" s="14">
        <v>0</v>
      </c>
      <c r="M95" s="14">
        <v>0</v>
      </c>
      <c r="N95" s="13">
        <v>7701</v>
      </c>
      <c r="O95" s="13">
        <v>99320</v>
      </c>
      <c r="P95" s="14">
        <v>0</v>
      </c>
      <c r="Q95" s="13">
        <v>4964</v>
      </c>
      <c r="R95" s="13">
        <v>12120</v>
      </c>
      <c r="S95" s="13">
        <v>126368</v>
      </c>
      <c r="T95" s="14">
        <v>0</v>
      </c>
      <c r="U95" s="14">
        <v>0</v>
      </c>
      <c r="V95" s="13">
        <v>3304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3">
        <v>43894</v>
      </c>
      <c r="AU95" s="14">
        <v>0</v>
      </c>
      <c r="AV95" s="13">
        <v>156750</v>
      </c>
      <c r="AW95" s="14">
        <v>0</v>
      </c>
      <c r="AX95" s="13">
        <v>368045</v>
      </c>
      <c r="AY95" s="13">
        <v>15105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3">
        <v>148</v>
      </c>
      <c r="BF95" s="13">
        <v>5020</v>
      </c>
      <c r="BG95" s="13">
        <v>946</v>
      </c>
      <c r="BH95" s="13">
        <v>404</v>
      </c>
      <c r="BI95" s="13">
        <v>1283</v>
      </c>
      <c r="BJ95" s="14">
        <v>0</v>
      </c>
      <c r="BK95" s="14">
        <v>0</v>
      </c>
      <c r="BL95" s="14">
        <v>0</v>
      </c>
      <c r="BM95" s="13">
        <v>501</v>
      </c>
      <c r="BN95" s="46">
        <v>1764</v>
      </c>
      <c r="BO95" s="47">
        <v>0</v>
      </c>
      <c r="BP95" s="46">
        <v>6432</v>
      </c>
      <c r="BQ95" s="46">
        <v>12678</v>
      </c>
      <c r="BR95" s="46">
        <v>55129</v>
      </c>
      <c r="BS95" s="14">
        <v>0</v>
      </c>
      <c r="BT95" s="13">
        <v>13756</v>
      </c>
      <c r="BU95" s="13">
        <v>109773</v>
      </c>
      <c r="BV95" s="13">
        <v>347710</v>
      </c>
      <c r="BW95" s="14">
        <v>0</v>
      </c>
      <c r="BX95" s="13">
        <v>31220</v>
      </c>
      <c r="BY95" s="13">
        <v>633</v>
      </c>
      <c r="BZ95" s="14">
        <v>0</v>
      </c>
      <c r="CA95" s="13">
        <v>50200</v>
      </c>
      <c r="CB95" s="14">
        <v>0</v>
      </c>
      <c r="CC95" s="13">
        <v>347710</v>
      </c>
      <c r="CD95" s="14">
        <v>0</v>
      </c>
      <c r="CE95" s="14">
        <v>0</v>
      </c>
      <c r="CF95" s="14">
        <v>0</v>
      </c>
      <c r="CG95" s="13">
        <v>31220</v>
      </c>
      <c r="CH95" s="14">
        <v>0</v>
      </c>
      <c r="CI95" s="13">
        <v>50200</v>
      </c>
      <c r="CJ95" s="14">
        <v>0</v>
      </c>
      <c r="CK95" s="14">
        <v>0</v>
      </c>
      <c r="CL95" s="14">
        <v>0</v>
      </c>
      <c r="CM95" s="14">
        <v>0</v>
      </c>
      <c r="CN95" s="15">
        <v>0</v>
      </c>
      <c r="CO95" s="27">
        <f t="shared" si="6"/>
        <v>1126897</v>
      </c>
      <c r="CP95" s="28">
        <f t="shared" si="7"/>
        <v>347710</v>
      </c>
      <c r="CQ95" s="28">
        <f t="shared" si="8"/>
        <v>1474607</v>
      </c>
      <c r="CR95" s="37">
        <v>0</v>
      </c>
      <c r="CS95" s="67" t="s">
        <v>585</v>
      </c>
      <c r="CT95" s="66">
        <v>11500</v>
      </c>
      <c r="CU95" s="30">
        <f t="shared" si="9"/>
        <v>76.420158048890315</v>
      </c>
      <c r="CV95" s="39">
        <f t="shared" si="10"/>
        <v>359.9236026360752</v>
      </c>
      <c r="CW95" s="10">
        <v>1</v>
      </c>
      <c r="CX95" s="37">
        <f t="shared" si="11"/>
        <v>2.8069319013912617</v>
      </c>
      <c r="CY95" s="37"/>
    </row>
    <row r="96" spans="1:103">
      <c r="A96" s="11">
        <v>2019</v>
      </c>
      <c r="B96" s="12" t="s">
        <v>278</v>
      </c>
      <c r="C96" s="12" t="s">
        <v>198</v>
      </c>
      <c r="D96" s="12" t="s">
        <v>279</v>
      </c>
      <c r="E96" s="13">
        <v>7070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3">
        <v>34110</v>
      </c>
      <c r="O96" s="13">
        <v>23140</v>
      </c>
      <c r="P96" s="14">
        <v>0</v>
      </c>
      <c r="Q96" s="14">
        <v>0</v>
      </c>
      <c r="R96" s="13">
        <v>248270</v>
      </c>
      <c r="S96" s="13">
        <v>272000</v>
      </c>
      <c r="T96" s="14">
        <v>0</v>
      </c>
      <c r="U96" s="14">
        <v>0</v>
      </c>
      <c r="V96" s="13">
        <v>13120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3">
        <v>240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3">
        <v>105750</v>
      </c>
      <c r="AU96" s="14">
        <v>0</v>
      </c>
      <c r="AV96" s="13">
        <v>340060</v>
      </c>
      <c r="AW96" s="14">
        <v>0</v>
      </c>
      <c r="AX96" s="13">
        <v>695010</v>
      </c>
      <c r="AY96" s="13">
        <v>6150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3">
        <v>435</v>
      </c>
      <c r="BF96" s="13">
        <v>16580</v>
      </c>
      <c r="BG96" s="13">
        <v>2790</v>
      </c>
      <c r="BH96" s="13">
        <v>1890</v>
      </c>
      <c r="BI96" s="13">
        <v>930</v>
      </c>
      <c r="BJ96" s="13">
        <v>5812</v>
      </c>
      <c r="BK96" s="14">
        <v>0</v>
      </c>
      <c r="BL96" s="14">
        <v>0</v>
      </c>
      <c r="BM96" s="13">
        <v>654</v>
      </c>
      <c r="BN96" s="46">
        <v>1940</v>
      </c>
      <c r="BO96" s="47">
        <v>0</v>
      </c>
      <c r="BP96" s="46">
        <v>23580</v>
      </c>
      <c r="BQ96" s="46">
        <v>29680</v>
      </c>
      <c r="BR96" s="46">
        <v>145790</v>
      </c>
      <c r="BS96" s="13">
        <v>39090</v>
      </c>
      <c r="BT96" s="13">
        <v>36220</v>
      </c>
      <c r="BU96" s="13">
        <v>102220</v>
      </c>
      <c r="BV96" s="13">
        <v>754920</v>
      </c>
      <c r="BW96" s="14">
        <v>0</v>
      </c>
      <c r="BX96" s="13">
        <v>97280</v>
      </c>
      <c r="BY96" s="14">
        <v>0</v>
      </c>
      <c r="BZ96" s="14">
        <v>0</v>
      </c>
      <c r="CA96" s="13">
        <v>115940</v>
      </c>
      <c r="CB96" s="13">
        <v>480</v>
      </c>
      <c r="CC96" s="13">
        <v>754920</v>
      </c>
      <c r="CD96" s="14">
        <v>0</v>
      </c>
      <c r="CE96" s="14">
        <v>0</v>
      </c>
      <c r="CF96" s="14">
        <v>0</v>
      </c>
      <c r="CG96" s="13">
        <v>97280</v>
      </c>
      <c r="CH96" s="14">
        <v>0</v>
      </c>
      <c r="CI96" s="13">
        <v>115940</v>
      </c>
      <c r="CJ96" s="14">
        <v>0</v>
      </c>
      <c r="CK96" s="13">
        <v>0</v>
      </c>
      <c r="CL96" s="14">
        <v>480</v>
      </c>
      <c r="CM96" s="14">
        <v>0</v>
      </c>
      <c r="CN96" s="15">
        <v>0</v>
      </c>
      <c r="CO96" s="27">
        <f t="shared" si="6"/>
        <v>2358681</v>
      </c>
      <c r="CP96" s="28">
        <f t="shared" si="7"/>
        <v>754920</v>
      </c>
      <c r="CQ96" s="28">
        <f t="shared" si="8"/>
        <v>3113601</v>
      </c>
      <c r="CR96" s="65">
        <v>241500</v>
      </c>
      <c r="CS96" s="65" t="s">
        <v>581</v>
      </c>
      <c r="CT96" s="28">
        <v>0</v>
      </c>
      <c r="CU96" s="30">
        <f t="shared" si="9"/>
        <v>77.499336085560472</v>
      </c>
      <c r="CV96" s="39">
        <f t="shared" si="10"/>
        <v>440.39618104667608</v>
      </c>
      <c r="CW96" s="10">
        <v>1</v>
      </c>
      <c r="CX96" s="37">
        <f t="shared" si="11"/>
        <v>34.158415841584159</v>
      </c>
      <c r="CY96" s="37"/>
    </row>
    <row r="97" spans="1:103" s="53" customFormat="1">
      <c r="A97" s="44">
        <v>2019</v>
      </c>
      <c r="B97" s="45" t="s">
        <v>280</v>
      </c>
      <c r="C97" s="45" t="s">
        <v>198</v>
      </c>
      <c r="D97" s="45" t="s">
        <v>281</v>
      </c>
      <c r="E97" s="46">
        <v>44620</v>
      </c>
      <c r="F97" s="47">
        <v>0</v>
      </c>
      <c r="G97" s="47">
        <v>0</v>
      </c>
      <c r="H97" s="47">
        <v>0</v>
      </c>
      <c r="I97" s="47">
        <v>0</v>
      </c>
      <c r="J97" s="46">
        <v>174</v>
      </c>
      <c r="K97" s="47">
        <v>0</v>
      </c>
      <c r="L97" s="47">
        <v>0</v>
      </c>
      <c r="M97" s="47">
        <v>0</v>
      </c>
      <c r="N97" s="47">
        <v>0</v>
      </c>
      <c r="O97" s="46">
        <v>6850</v>
      </c>
      <c r="P97" s="47">
        <v>0</v>
      </c>
      <c r="Q97" s="47">
        <v>0</v>
      </c>
      <c r="R97" s="46">
        <v>1860080</v>
      </c>
      <c r="S97" s="46">
        <v>2030770</v>
      </c>
      <c r="T97" s="46">
        <v>172</v>
      </c>
      <c r="U97" s="46">
        <v>71</v>
      </c>
      <c r="V97" s="46">
        <v>3380</v>
      </c>
      <c r="W97" s="47">
        <v>0</v>
      </c>
      <c r="X97" s="47">
        <v>0</v>
      </c>
      <c r="Y97" s="46">
        <v>27</v>
      </c>
      <c r="Z97" s="47">
        <v>0</v>
      </c>
      <c r="AA97" s="47">
        <v>0</v>
      </c>
      <c r="AB97" s="47">
        <v>0</v>
      </c>
      <c r="AC97" s="47">
        <v>0</v>
      </c>
      <c r="AD97" s="47">
        <v>0</v>
      </c>
      <c r="AE97" s="47">
        <v>0</v>
      </c>
      <c r="AF97" s="47">
        <v>0</v>
      </c>
      <c r="AG97" s="47">
        <v>0</v>
      </c>
      <c r="AH97" s="47">
        <v>0</v>
      </c>
      <c r="AI97" s="47"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7">
        <v>0</v>
      </c>
      <c r="AP97" s="47">
        <v>0</v>
      </c>
      <c r="AQ97" s="47">
        <v>0</v>
      </c>
      <c r="AR97" s="47">
        <v>0</v>
      </c>
      <c r="AS97" s="46">
        <v>410</v>
      </c>
      <c r="AT97" s="46">
        <v>143830</v>
      </c>
      <c r="AU97" s="47">
        <v>0</v>
      </c>
      <c r="AV97" s="46">
        <v>2804010</v>
      </c>
      <c r="AW97" s="47">
        <v>0</v>
      </c>
      <c r="AX97" s="46">
        <v>5365960</v>
      </c>
      <c r="AY97" s="46">
        <v>206935</v>
      </c>
      <c r="AZ97" s="47">
        <v>0</v>
      </c>
      <c r="BA97" s="47">
        <v>0</v>
      </c>
      <c r="BB97" s="47">
        <v>0</v>
      </c>
      <c r="BC97" s="47">
        <v>0</v>
      </c>
      <c r="BD97" s="47">
        <v>0</v>
      </c>
      <c r="BE97" s="46">
        <v>260</v>
      </c>
      <c r="BF97" s="46">
        <v>42120</v>
      </c>
      <c r="BG97" s="46">
        <v>17480</v>
      </c>
      <c r="BH97" s="46">
        <v>950</v>
      </c>
      <c r="BI97" s="46">
        <v>4740</v>
      </c>
      <c r="BJ97" s="47">
        <v>0</v>
      </c>
      <c r="BK97" s="47">
        <v>0</v>
      </c>
      <c r="BL97" s="47">
        <v>0</v>
      </c>
      <c r="BM97" s="46">
        <v>4095</v>
      </c>
      <c r="BN97" s="46">
        <v>6310</v>
      </c>
      <c r="BO97" s="46">
        <v>4481</v>
      </c>
      <c r="BP97" s="46">
        <v>43770</v>
      </c>
      <c r="BQ97" s="46">
        <v>103780</v>
      </c>
      <c r="BR97" s="46">
        <v>1255370</v>
      </c>
      <c r="BS97" s="46">
        <v>10590</v>
      </c>
      <c r="BT97" s="46">
        <v>54630</v>
      </c>
      <c r="BU97" s="46">
        <v>1147770</v>
      </c>
      <c r="BV97" s="46">
        <v>46510</v>
      </c>
      <c r="BW97" s="47">
        <v>0</v>
      </c>
      <c r="BX97" s="46">
        <v>6537030</v>
      </c>
      <c r="BY97" s="47">
        <v>0</v>
      </c>
      <c r="BZ97" s="47">
        <v>0</v>
      </c>
      <c r="CA97" s="46">
        <v>201570</v>
      </c>
      <c r="CB97" s="47">
        <v>0</v>
      </c>
      <c r="CC97" s="46">
        <v>7381790</v>
      </c>
      <c r="CD97" s="47">
        <v>0</v>
      </c>
      <c r="CE97" s="46">
        <v>532260</v>
      </c>
      <c r="CF97" s="46">
        <v>46510</v>
      </c>
      <c r="CG97" s="46">
        <v>6537030</v>
      </c>
      <c r="CH97" s="47">
        <v>0</v>
      </c>
      <c r="CI97" s="46">
        <v>201570</v>
      </c>
      <c r="CJ97" s="47">
        <v>0</v>
      </c>
      <c r="CK97" s="47">
        <v>0</v>
      </c>
      <c r="CL97" s="47">
        <v>0</v>
      </c>
      <c r="CM97" s="47">
        <v>0</v>
      </c>
      <c r="CN97" s="48">
        <v>0</v>
      </c>
      <c r="CO97" s="49">
        <f t="shared" si="6"/>
        <v>21857205</v>
      </c>
      <c r="CP97" s="50">
        <f t="shared" si="7"/>
        <v>7914050</v>
      </c>
      <c r="CQ97" s="50">
        <f t="shared" si="8"/>
        <v>29771255</v>
      </c>
      <c r="CR97" s="65">
        <v>796700</v>
      </c>
      <c r="CS97" s="65" t="s">
        <v>581</v>
      </c>
      <c r="CT97" s="50">
        <v>0</v>
      </c>
      <c r="CU97" s="51">
        <f t="shared" si="9"/>
        <v>74.109978897835987</v>
      </c>
      <c r="CV97" s="52">
        <f t="shared" si="10"/>
        <v>667.21772747646799</v>
      </c>
      <c r="CW97" s="10">
        <v>1</v>
      </c>
      <c r="CX97" s="37">
        <f t="shared" si="11"/>
        <v>17.855221873599284</v>
      </c>
      <c r="CY97" s="37"/>
    </row>
    <row r="98" spans="1:103" s="53" customFormat="1">
      <c r="A98" s="44">
        <v>2019</v>
      </c>
      <c r="B98" s="45" t="s">
        <v>282</v>
      </c>
      <c r="C98" s="45" t="s">
        <v>198</v>
      </c>
      <c r="D98" s="45" t="s">
        <v>283</v>
      </c>
      <c r="E98" s="46">
        <v>3737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6">
        <v>1310</v>
      </c>
      <c r="M98" s="47">
        <v>0</v>
      </c>
      <c r="N98" s="46">
        <v>91230</v>
      </c>
      <c r="O98" s="46">
        <v>83370</v>
      </c>
      <c r="P98" s="47">
        <v>0</v>
      </c>
      <c r="Q98" s="46">
        <v>16447</v>
      </c>
      <c r="R98" s="47">
        <v>0</v>
      </c>
      <c r="S98" s="46">
        <v>128041</v>
      </c>
      <c r="T98" s="47">
        <v>0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6">
        <v>155</v>
      </c>
      <c r="AE98" s="47">
        <v>0</v>
      </c>
      <c r="AF98" s="47">
        <v>0</v>
      </c>
      <c r="AG98" s="47">
        <v>0</v>
      </c>
      <c r="AH98" s="47">
        <v>0</v>
      </c>
      <c r="AI98" s="46">
        <v>56720</v>
      </c>
      <c r="AJ98" s="47">
        <v>0</v>
      </c>
      <c r="AK98" s="47">
        <v>0</v>
      </c>
      <c r="AL98" s="47">
        <v>0</v>
      </c>
      <c r="AM98" s="47">
        <v>0</v>
      </c>
      <c r="AN98" s="47">
        <v>0</v>
      </c>
      <c r="AO98" s="47">
        <v>0</v>
      </c>
      <c r="AP98" s="47">
        <v>0</v>
      </c>
      <c r="AQ98" s="47">
        <v>0</v>
      </c>
      <c r="AR98" s="46">
        <v>30</v>
      </c>
      <c r="AS98" s="47">
        <v>0</v>
      </c>
      <c r="AT98" s="47">
        <v>0</v>
      </c>
      <c r="AU98" s="47">
        <v>0</v>
      </c>
      <c r="AV98" s="46">
        <v>123174</v>
      </c>
      <c r="AW98" s="47">
        <v>0</v>
      </c>
      <c r="AX98" s="46">
        <v>320855</v>
      </c>
      <c r="AY98" s="46">
        <v>17382</v>
      </c>
      <c r="AZ98" s="47">
        <v>0</v>
      </c>
      <c r="BA98" s="47">
        <v>0</v>
      </c>
      <c r="BB98" s="47">
        <v>0</v>
      </c>
      <c r="BC98" s="47">
        <v>0</v>
      </c>
      <c r="BD98" s="47">
        <v>0</v>
      </c>
      <c r="BE98" s="46">
        <v>460</v>
      </c>
      <c r="BF98" s="46">
        <v>13360</v>
      </c>
      <c r="BG98" s="46">
        <v>3215</v>
      </c>
      <c r="BH98" s="47">
        <v>0</v>
      </c>
      <c r="BI98" s="47">
        <v>0</v>
      </c>
      <c r="BJ98" s="47">
        <v>0</v>
      </c>
      <c r="BK98" s="47">
        <v>0</v>
      </c>
      <c r="BL98" s="47">
        <v>0</v>
      </c>
      <c r="BM98" s="46">
        <v>400</v>
      </c>
      <c r="BN98" s="46">
        <v>4177</v>
      </c>
      <c r="BO98" s="47">
        <v>0</v>
      </c>
      <c r="BP98" s="46">
        <v>13730</v>
      </c>
      <c r="BQ98" s="46">
        <v>43510</v>
      </c>
      <c r="BR98" s="46">
        <v>63742</v>
      </c>
      <c r="BS98" s="46">
        <v>21048</v>
      </c>
      <c r="BT98" s="46">
        <v>53590</v>
      </c>
      <c r="BU98" s="46">
        <v>23395</v>
      </c>
      <c r="BV98" s="46">
        <v>320330</v>
      </c>
      <c r="BW98" s="47">
        <v>0</v>
      </c>
      <c r="BX98" s="46">
        <v>32550</v>
      </c>
      <c r="BY98" s="47">
        <v>0</v>
      </c>
      <c r="BZ98" s="47">
        <v>0</v>
      </c>
      <c r="CA98" s="46">
        <v>17587</v>
      </c>
      <c r="CB98" s="47">
        <v>0</v>
      </c>
      <c r="CC98" s="46">
        <v>320330</v>
      </c>
      <c r="CD98" s="47">
        <v>0</v>
      </c>
      <c r="CE98" s="47">
        <v>0</v>
      </c>
      <c r="CF98" s="47">
        <v>0</v>
      </c>
      <c r="CG98" s="46">
        <v>32550</v>
      </c>
      <c r="CH98" s="47">
        <v>0</v>
      </c>
      <c r="CI98" s="46">
        <v>17587</v>
      </c>
      <c r="CJ98" s="47">
        <v>0</v>
      </c>
      <c r="CK98" s="47">
        <v>0</v>
      </c>
      <c r="CL98" s="47">
        <v>0</v>
      </c>
      <c r="CM98" s="47">
        <v>0</v>
      </c>
      <c r="CN98" s="48">
        <v>0</v>
      </c>
      <c r="CO98" s="49">
        <f t="shared" si="6"/>
        <v>1128138</v>
      </c>
      <c r="CP98" s="50">
        <f t="shared" si="7"/>
        <v>320330</v>
      </c>
      <c r="CQ98" s="50">
        <f t="shared" si="8"/>
        <v>1448468</v>
      </c>
      <c r="CR98" s="65">
        <v>146000</v>
      </c>
      <c r="CS98" s="65" t="s">
        <v>581</v>
      </c>
      <c r="CT98" s="50">
        <v>0</v>
      </c>
      <c r="CU98" s="51">
        <f t="shared" si="9"/>
        <v>79.909913526016197</v>
      </c>
      <c r="CV98" s="52">
        <f t="shared" si="10"/>
        <v>387.60181964142362</v>
      </c>
      <c r="CW98" s="10">
        <v>1</v>
      </c>
      <c r="CX98" s="37">
        <f t="shared" si="11"/>
        <v>39.068771742039068</v>
      </c>
      <c r="CY98" s="37"/>
    </row>
    <row r="99" spans="1:103">
      <c r="A99" s="11">
        <v>2019</v>
      </c>
      <c r="B99" s="12" t="s">
        <v>284</v>
      </c>
      <c r="C99" s="12" t="s">
        <v>198</v>
      </c>
      <c r="D99" s="12" t="s">
        <v>285</v>
      </c>
      <c r="E99" s="13">
        <v>2759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3">
        <v>82</v>
      </c>
      <c r="M99" s="14">
        <v>0</v>
      </c>
      <c r="N99" s="13">
        <v>14219</v>
      </c>
      <c r="O99" s="13">
        <v>67662</v>
      </c>
      <c r="P99" s="14">
        <v>0</v>
      </c>
      <c r="Q99" s="14">
        <v>0</v>
      </c>
      <c r="R99" s="14">
        <v>0</v>
      </c>
      <c r="S99" s="13">
        <v>82130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3">
        <v>3907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0</v>
      </c>
      <c r="AV99" s="13">
        <v>84744</v>
      </c>
      <c r="AW99" s="14">
        <v>0</v>
      </c>
      <c r="AX99" s="13">
        <v>135130</v>
      </c>
      <c r="AY99" s="13">
        <v>5655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3">
        <v>29</v>
      </c>
      <c r="BF99" s="13">
        <v>1477</v>
      </c>
      <c r="BG99" s="13">
        <v>526</v>
      </c>
      <c r="BH99" s="14">
        <v>0</v>
      </c>
      <c r="BI99" s="14">
        <v>0</v>
      </c>
      <c r="BJ99" s="14">
        <v>0</v>
      </c>
      <c r="BK99" s="14">
        <v>0</v>
      </c>
      <c r="BL99" s="14">
        <v>0</v>
      </c>
      <c r="BM99" s="13">
        <v>280</v>
      </c>
      <c r="BN99" s="46">
        <v>91</v>
      </c>
      <c r="BO99" s="46">
        <v>169</v>
      </c>
      <c r="BP99" s="46">
        <v>1538</v>
      </c>
      <c r="BQ99" s="46">
        <v>4121</v>
      </c>
      <c r="BR99" s="46">
        <v>8905</v>
      </c>
      <c r="BS99" s="13">
        <v>1755</v>
      </c>
      <c r="BT99" s="13">
        <v>4793</v>
      </c>
      <c r="BU99" s="13">
        <v>60984</v>
      </c>
      <c r="BV99" s="13">
        <v>528629</v>
      </c>
      <c r="BW99" s="14">
        <v>0</v>
      </c>
      <c r="BX99" s="13">
        <v>52102</v>
      </c>
      <c r="BY99" s="14">
        <v>0</v>
      </c>
      <c r="BZ99" s="14">
        <v>0</v>
      </c>
      <c r="CA99" s="13">
        <v>16979</v>
      </c>
      <c r="CB99" s="14">
        <v>0</v>
      </c>
      <c r="CC99" s="13">
        <v>528629</v>
      </c>
      <c r="CD99" s="14">
        <v>0</v>
      </c>
      <c r="CE99" s="14">
        <v>0</v>
      </c>
      <c r="CF99" s="14">
        <v>0</v>
      </c>
      <c r="CG99" s="13">
        <v>52102</v>
      </c>
      <c r="CH99" s="14">
        <v>0</v>
      </c>
      <c r="CI99" s="13">
        <v>16979</v>
      </c>
      <c r="CJ99" s="14">
        <v>0</v>
      </c>
      <c r="CK99" s="14">
        <v>0</v>
      </c>
      <c r="CL99" s="14">
        <v>0</v>
      </c>
      <c r="CM99" s="14">
        <v>0</v>
      </c>
      <c r="CN99" s="15">
        <v>0</v>
      </c>
      <c r="CO99" s="27">
        <f t="shared" si="6"/>
        <v>547196</v>
      </c>
      <c r="CP99" s="28">
        <f t="shared" si="7"/>
        <v>528629</v>
      </c>
      <c r="CQ99" s="28">
        <f t="shared" si="8"/>
        <v>1075825</v>
      </c>
      <c r="CR99" s="65">
        <v>36580</v>
      </c>
      <c r="CS99" s="65" t="s">
        <v>581</v>
      </c>
      <c r="CT99" s="28">
        <v>0</v>
      </c>
      <c r="CU99" s="30">
        <f t="shared" si="9"/>
        <v>52.478728520637716</v>
      </c>
      <c r="CV99" s="39">
        <f t="shared" si="10"/>
        <v>389.93294671982602</v>
      </c>
      <c r="CW99" s="10">
        <v>0</v>
      </c>
      <c r="CX99" s="37">
        <f t="shared" si="11"/>
        <v>13.258426966292134</v>
      </c>
      <c r="CY99" s="37"/>
    </row>
    <row r="100" spans="1:103">
      <c r="A100" s="11">
        <v>2019</v>
      </c>
      <c r="B100" s="12" t="s">
        <v>286</v>
      </c>
      <c r="C100" s="12" t="s">
        <v>198</v>
      </c>
      <c r="D100" s="12" t="s">
        <v>287</v>
      </c>
      <c r="E100" s="13">
        <v>4063</v>
      </c>
      <c r="F100" s="14">
        <v>0</v>
      </c>
      <c r="G100" s="14">
        <v>0</v>
      </c>
      <c r="H100" s="14">
        <v>0</v>
      </c>
      <c r="I100" s="14">
        <v>0</v>
      </c>
      <c r="J100" s="13">
        <v>213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3">
        <v>206460</v>
      </c>
      <c r="S100" s="13">
        <v>297220</v>
      </c>
      <c r="T100" s="14">
        <v>0</v>
      </c>
      <c r="U100" s="13">
        <v>188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3">
        <v>317800</v>
      </c>
      <c r="AW100" s="14">
        <v>0</v>
      </c>
      <c r="AX100" s="13">
        <v>655320</v>
      </c>
      <c r="AY100" s="13">
        <v>12890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3">
        <v>385</v>
      </c>
      <c r="BF100" s="13">
        <v>5640</v>
      </c>
      <c r="BG100" s="13">
        <v>3320</v>
      </c>
      <c r="BH100" s="14">
        <v>0</v>
      </c>
      <c r="BI100" s="13">
        <v>2324</v>
      </c>
      <c r="BJ100" s="14">
        <v>0</v>
      </c>
      <c r="BK100" s="14">
        <v>0</v>
      </c>
      <c r="BL100" s="14">
        <v>0</v>
      </c>
      <c r="BM100" s="13">
        <v>306</v>
      </c>
      <c r="BN100" s="46">
        <v>168</v>
      </c>
      <c r="BO100" s="46">
        <v>445</v>
      </c>
      <c r="BP100" s="46">
        <v>6850</v>
      </c>
      <c r="BQ100" s="46">
        <v>11340</v>
      </c>
      <c r="BR100" s="46">
        <v>88620</v>
      </c>
      <c r="BS100" s="14">
        <v>0</v>
      </c>
      <c r="BT100" s="13">
        <v>26220</v>
      </c>
      <c r="BU100" s="13">
        <v>456400</v>
      </c>
      <c r="BV100" s="13">
        <v>616070</v>
      </c>
      <c r="BW100" s="14">
        <v>0</v>
      </c>
      <c r="BX100" s="13">
        <v>160820</v>
      </c>
      <c r="BY100" s="14">
        <v>0</v>
      </c>
      <c r="BZ100" s="14">
        <v>0</v>
      </c>
      <c r="CA100" s="13">
        <v>75740</v>
      </c>
      <c r="CB100" s="14">
        <v>0</v>
      </c>
      <c r="CC100" s="13">
        <v>616070</v>
      </c>
      <c r="CD100" s="14">
        <v>0</v>
      </c>
      <c r="CE100" s="14">
        <v>0</v>
      </c>
      <c r="CF100" s="14">
        <v>0</v>
      </c>
      <c r="CG100" s="13">
        <v>160820</v>
      </c>
      <c r="CH100" s="14">
        <v>0</v>
      </c>
      <c r="CI100" s="13">
        <v>75740</v>
      </c>
      <c r="CJ100" s="14">
        <v>0</v>
      </c>
      <c r="CK100" s="14">
        <v>0</v>
      </c>
      <c r="CL100" s="14">
        <v>0</v>
      </c>
      <c r="CM100" s="14">
        <v>0</v>
      </c>
      <c r="CN100" s="15">
        <v>0</v>
      </c>
      <c r="CO100" s="27">
        <f t="shared" si="6"/>
        <v>2328669</v>
      </c>
      <c r="CP100" s="28">
        <f t="shared" si="7"/>
        <v>616070</v>
      </c>
      <c r="CQ100" s="28">
        <f t="shared" si="8"/>
        <v>2944739</v>
      </c>
      <c r="CR100" s="65">
        <v>24950</v>
      </c>
      <c r="CS100" s="65" t="s">
        <v>581</v>
      </c>
      <c r="CT100" s="28">
        <v>0</v>
      </c>
      <c r="CU100" s="30">
        <f t="shared" si="9"/>
        <v>79.254730040755106</v>
      </c>
      <c r="CV100" s="39">
        <f t="shared" si="10"/>
        <v>724.7696283534334</v>
      </c>
      <c r="CW100" s="10">
        <v>1</v>
      </c>
      <c r="CX100" s="37">
        <f t="shared" si="11"/>
        <v>6.1407826729017971</v>
      </c>
      <c r="CY100" s="37"/>
    </row>
    <row r="101" spans="1:103">
      <c r="A101" s="11">
        <v>2019</v>
      </c>
      <c r="B101" s="12" t="s">
        <v>288</v>
      </c>
      <c r="C101" s="12" t="s">
        <v>198</v>
      </c>
      <c r="D101" s="12" t="s">
        <v>289</v>
      </c>
      <c r="E101" s="13">
        <v>2211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3">
        <v>48</v>
      </c>
      <c r="M101" s="14">
        <v>0</v>
      </c>
      <c r="N101" s="13">
        <v>14285</v>
      </c>
      <c r="O101" s="13">
        <v>47242</v>
      </c>
      <c r="P101" s="14">
        <v>0</v>
      </c>
      <c r="Q101" s="14">
        <v>0</v>
      </c>
      <c r="R101" s="14">
        <v>0</v>
      </c>
      <c r="S101" s="13">
        <v>91426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3">
        <v>2316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3">
        <v>76235</v>
      </c>
      <c r="AW101" s="14">
        <v>0</v>
      </c>
      <c r="AX101" s="13">
        <v>145990</v>
      </c>
      <c r="AY101" s="13">
        <v>5439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3">
        <v>18</v>
      </c>
      <c r="BF101" s="13">
        <v>876</v>
      </c>
      <c r="BG101" s="13">
        <v>676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3">
        <v>141</v>
      </c>
      <c r="BN101" s="46">
        <v>54</v>
      </c>
      <c r="BO101" s="46">
        <v>144</v>
      </c>
      <c r="BP101" s="46">
        <v>909</v>
      </c>
      <c r="BQ101" s="46">
        <v>2439</v>
      </c>
      <c r="BR101" s="46">
        <v>5272</v>
      </c>
      <c r="BS101" s="13">
        <v>1039</v>
      </c>
      <c r="BT101" s="13">
        <v>2838</v>
      </c>
      <c r="BU101" s="13">
        <v>24874</v>
      </c>
      <c r="BV101" s="13">
        <v>398955</v>
      </c>
      <c r="BW101" s="14">
        <v>0</v>
      </c>
      <c r="BX101" s="13">
        <v>41753</v>
      </c>
      <c r="BY101" s="14">
        <v>0</v>
      </c>
      <c r="BZ101" s="14">
        <v>0</v>
      </c>
      <c r="CA101" s="13">
        <v>26142</v>
      </c>
      <c r="CB101" s="14">
        <v>0</v>
      </c>
      <c r="CC101" s="13">
        <v>398955</v>
      </c>
      <c r="CD101" s="14">
        <v>0</v>
      </c>
      <c r="CE101" s="14">
        <v>0</v>
      </c>
      <c r="CF101" s="14">
        <v>0</v>
      </c>
      <c r="CG101" s="13">
        <v>41753</v>
      </c>
      <c r="CH101" s="14">
        <v>0</v>
      </c>
      <c r="CI101" s="13">
        <v>26142</v>
      </c>
      <c r="CJ101" s="14">
        <v>0</v>
      </c>
      <c r="CK101" s="14">
        <v>0</v>
      </c>
      <c r="CL101" s="14">
        <v>0</v>
      </c>
      <c r="CM101" s="14">
        <v>0</v>
      </c>
      <c r="CN101" s="15">
        <v>0</v>
      </c>
      <c r="CO101" s="27">
        <f t="shared" si="6"/>
        <v>490108</v>
      </c>
      <c r="CP101" s="28">
        <f t="shared" si="7"/>
        <v>398955</v>
      </c>
      <c r="CQ101" s="28">
        <f t="shared" si="8"/>
        <v>889063</v>
      </c>
      <c r="CR101" s="65">
        <v>27590</v>
      </c>
      <c r="CS101" s="65" t="s">
        <v>581</v>
      </c>
      <c r="CT101" s="28">
        <v>0</v>
      </c>
      <c r="CU101" s="30">
        <f t="shared" si="9"/>
        <v>56.476987475085991</v>
      </c>
      <c r="CV101" s="39">
        <f t="shared" si="10"/>
        <v>402.10900045228402</v>
      </c>
      <c r="CW101" s="10">
        <v>0</v>
      </c>
      <c r="CX101" s="37">
        <f t="shared" si="11"/>
        <v>12.478516508367255</v>
      </c>
      <c r="CY101" s="37"/>
    </row>
    <row r="102" spans="1:103">
      <c r="A102" s="11">
        <v>2019</v>
      </c>
      <c r="B102" s="12" t="s">
        <v>290</v>
      </c>
      <c r="C102" s="12" t="s">
        <v>198</v>
      </c>
      <c r="D102" s="12" t="s">
        <v>291</v>
      </c>
      <c r="E102" s="13">
        <v>7569</v>
      </c>
      <c r="F102" s="14">
        <v>0</v>
      </c>
      <c r="G102" s="14">
        <v>0</v>
      </c>
      <c r="H102" s="14">
        <v>0</v>
      </c>
      <c r="I102" s="14">
        <v>0</v>
      </c>
      <c r="J102" s="13">
        <v>75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3">
        <v>273960</v>
      </c>
      <c r="S102" s="13">
        <v>241850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3">
        <v>356430</v>
      </c>
      <c r="AW102" s="14">
        <v>0</v>
      </c>
      <c r="AX102" s="13">
        <v>690450</v>
      </c>
      <c r="AY102" s="13">
        <v>23270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3">
        <v>9700</v>
      </c>
      <c r="BG102" s="13">
        <v>4385</v>
      </c>
      <c r="BH102" s="13">
        <v>420</v>
      </c>
      <c r="BI102" s="14">
        <v>0</v>
      </c>
      <c r="BJ102" s="14">
        <v>0</v>
      </c>
      <c r="BK102" s="14">
        <v>0</v>
      </c>
      <c r="BL102" s="14">
        <v>0</v>
      </c>
      <c r="BM102" s="13">
        <v>419</v>
      </c>
      <c r="BN102" s="46">
        <v>842</v>
      </c>
      <c r="BO102" s="46">
        <v>626</v>
      </c>
      <c r="BP102" s="46">
        <v>7565</v>
      </c>
      <c r="BQ102" s="46">
        <v>16850</v>
      </c>
      <c r="BR102" s="46">
        <v>61270</v>
      </c>
      <c r="BS102" s="13">
        <v>16360</v>
      </c>
      <c r="BT102" s="13">
        <v>12870</v>
      </c>
      <c r="BU102" s="13">
        <v>150960</v>
      </c>
      <c r="BV102" s="13">
        <v>895425</v>
      </c>
      <c r="BW102" s="14">
        <v>0</v>
      </c>
      <c r="BX102" s="13">
        <v>60960</v>
      </c>
      <c r="BY102" s="14">
        <v>0</v>
      </c>
      <c r="BZ102" s="14">
        <v>0</v>
      </c>
      <c r="CA102" s="13">
        <v>45230</v>
      </c>
      <c r="CB102" s="14">
        <v>0</v>
      </c>
      <c r="CC102" s="13">
        <v>895425</v>
      </c>
      <c r="CD102" s="14">
        <v>0</v>
      </c>
      <c r="CE102" s="14">
        <v>0</v>
      </c>
      <c r="CF102" s="14">
        <v>0</v>
      </c>
      <c r="CG102" s="13">
        <v>60960</v>
      </c>
      <c r="CH102" s="14">
        <v>0</v>
      </c>
      <c r="CI102" s="13">
        <v>45230</v>
      </c>
      <c r="CJ102" s="14">
        <v>0</v>
      </c>
      <c r="CK102" s="14">
        <v>0</v>
      </c>
      <c r="CL102" s="14">
        <v>0</v>
      </c>
      <c r="CM102" s="14">
        <v>0</v>
      </c>
      <c r="CN102" s="15">
        <v>0</v>
      </c>
      <c r="CO102" s="27">
        <f t="shared" si="6"/>
        <v>1974492</v>
      </c>
      <c r="CP102" s="28">
        <f t="shared" si="7"/>
        <v>895425</v>
      </c>
      <c r="CQ102" s="28">
        <f t="shared" si="8"/>
        <v>2869917</v>
      </c>
      <c r="CR102" s="65">
        <v>90600</v>
      </c>
      <c r="CS102" s="65" t="s">
        <v>581</v>
      </c>
      <c r="CT102" s="28">
        <v>0</v>
      </c>
      <c r="CU102" s="30">
        <f t="shared" si="9"/>
        <v>69.754438160632077</v>
      </c>
      <c r="CV102" s="39">
        <f t="shared" si="10"/>
        <v>379.16726119698774</v>
      </c>
      <c r="CW102" s="10">
        <v>1</v>
      </c>
      <c r="CX102" s="37">
        <f t="shared" si="11"/>
        <v>11.969877130400317</v>
      </c>
      <c r="CY102" s="37"/>
    </row>
    <row r="103" spans="1:103">
      <c r="A103" s="11">
        <v>2019</v>
      </c>
      <c r="B103" s="12" t="s">
        <v>292</v>
      </c>
      <c r="C103" s="12" t="s">
        <v>293</v>
      </c>
      <c r="D103" s="12" t="s">
        <v>294</v>
      </c>
      <c r="E103" s="13">
        <v>2196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3">
        <v>34680</v>
      </c>
      <c r="O103" s="13">
        <v>2640</v>
      </c>
      <c r="P103" s="14">
        <v>0</v>
      </c>
      <c r="Q103" s="14">
        <v>0</v>
      </c>
      <c r="R103" s="13">
        <v>64330</v>
      </c>
      <c r="S103" s="13">
        <v>79670</v>
      </c>
      <c r="T103" s="14">
        <v>0</v>
      </c>
      <c r="U103" s="14">
        <v>0</v>
      </c>
      <c r="V103" s="13">
        <v>5700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3">
        <v>144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3">
        <v>83450</v>
      </c>
      <c r="AW103" s="14">
        <v>0</v>
      </c>
      <c r="AX103" s="13">
        <v>197470</v>
      </c>
      <c r="AY103" s="13">
        <v>3420</v>
      </c>
      <c r="AZ103" s="14">
        <v>0</v>
      </c>
      <c r="BA103" s="14">
        <v>0</v>
      </c>
      <c r="BB103" s="14">
        <v>0</v>
      </c>
      <c r="BC103" s="14">
        <v>0</v>
      </c>
      <c r="BD103" s="14">
        <v>0</v>
      </c>
      <c r="BE103" s="13">
        <v>300</v>
      </c>
      <c r="BF103" s="13">
        <v>3540</v>
      </c>
      <c r="BG103" s="13">
        <v>840</v>
      </c>
      <c r="BH103" s="14">
        <v>0</v>
      </c>
      <c r="BI103" s="14">
        <v>0</v>
      </c>
      <c r="BJ103" s="14">
        <v>0</v>
      </c>
      <c r="BK103" s="14">
        <v>0</v>
      </c>
      <c r="BL103" s="14">
        <v>0</v>
      </c>
      <c r="BM103" s="13">
        <v>170</v>
      </c>
      <c r="BN103" s="46">
        <v>210</v>
      </c>
      <c r="BO103" s="47">
        <v>0</v>
      </c>
      <c r="BP103" s="46">
        <v>7440</v>
      </c>
      <c r="BQ103" s="46">
        <v>9760</v>
      </c>
      <c r="BR103" s="46">
        <v>76760</v>
      </c>
      <c r="BS103" s="14">
        <v>0</v>
      </c>
      <c r="BT103" s="13">
        <v>15580</v>
      </c>
      <c r="BU103" s="13">
        <v>2960</v>
      </c>
      <c r="BV103" s="13">
        <v>213460</v>
      </c>
      <c r="BW103" s="14">
        <v>0</v>
      </c>
      <c r="BX103" s="13">
        <v>46570</v>
      </c>
      <c r="BY103" s="14">
        <v>0</v>
      </c>
      <c r="BZ103" s="14">
        <v>0</v>
      </c>
      <c r="CA103" s="13">
        <v>68330</v>
      </c>
      <c r="CB103" s="14">
        <v>0</v>
      </c>
      <c r="CC103" s="13">
        <v>213460</v>
      </c>
      <c r="CD103" s="14">
        <v>0</v>
      </c>
      <c r="CE103" s="14">
        <v>0</v>
      </c>
      <c r="CF103" s="14">
        <v>0</v>
      </c>
      <c r="CG103" s="14">
        <v>0</v>
      </c>
      <c r="CH103" s="13">
        <v>46570</v>
      </c>
      <c r="CI103" s="13">
        <v>68330</v>
      </c>
      <c r="CJ103" s="14">
        <v>0</v>
      </c>
      <c r="CK103" s="14">
        <v>0</v>
      </c>
      <c r="CL103" s="14">
        <v>0</v>
      </c>
      <c r="CM103" s="14">
        <v>0</v>
      </c>
      <c r="CN103" s="15">
        <v>0</v>
      </c>
      <c r="CO103" s="27">
        <f t="shared" si="6"/>
        <v>657250</v>
      </c>
      <c r="CP103" s="28">
        <f t="shared" si="7"/>
        <v>260030</v>
      </c>
      <c r="CQ103" s="28">
        <f t="shared" si="8"/>
        <v>917280</v>
      </c>
      <c r="CR103" s="28">
        <v>0</v>
      </c>
      <c r="CS103" s="28" t="s">
        <v>584</v>
      </c>
      <c r="CT103" s="28">
        <v>0</v>
      </c>
      <c r="CU103" s="30">
        <f t="shared" si="9"/>
        <v>71.652058259201112</v>
      </c>
      <c r="CV103" s="39">
        <f t="shared" si="10"/>
        <v>417.70491803278691</v>
      </c>
      <c r="CW103" s="10">
        <v>1</v>
      </c>
      <c r="CX103" s="37">
        <f t="shared" si="11"/>
        <v>0</v>
      </c>
      <c r="CY103" s="37"/>
    </row>
    <row r="104" spans="1:103">
      <c r="A104" s="11">
        <v>2019</v>
      </c>
      <c r="B104" s="12" t="s">
        <v>295</v>
      </c>
      <c r="C104" s="12" t="s">
        <v>293</v>
      </c>
      <c r="D104" s="12" t="s">
        <v>296</v>
      </c>
      <c r="E104" s="13">
        <v>4155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3">
        <v>157590</v>
      </c>
      <c r="O104" s="14">
        <v>0</v>
      </c>
      <c r="P104" s="14">
        <v>0</v>
      </c>
      <c r="Q104" s="14">
        <v>0</v>
      </c>
      <c r="R104" s="13">
        <v>136510</v>
      </c>
      <c r="S104" s="13">
        <v>152350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3">
        <v>106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3">
        <v>112390</v>
      </c>
      <c r="AW104" s="14">
        <v>0</v>
      </c>
      <c r="AX104" s="13">
        <v>683240</v>
      </c>
      <c r="AY104" s="13">
        <v>14110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3">
        <v>160</v>
      </c>
      <c r="BF104" s="13">
        <v>3960</v>
      </c>
      <c r="BG104" s="13">
        <v>3395</v>
      </c>
      <c r="BH104" s="14">
        <v>0</v>
      </c>
      <c r="BI104" s="14">
        <v>0</v>
      </c>
      <c r="BJ104" s="14">
        <v>0</v>
      </c>
      <c r="BK104" s="14">
        <v>0</v>
      </c>
      <c r="BL104" s="14">
        <v>0</v>
      </c>
      <c r="BM104" s="13">
        <v>375</v>
      </c>
      <c r="BN104" s="46">
        <v>310</v>
      </c>
      <c r="BO104" s="47">
        <v>0</v>
      </c>
      <c r="BP104" s="46">
        <v>6280</v>
      </c>
      <c r="BQ104" s="46">
        <v>10290</v>
      </c>
      <c r="BR104" s="46">
        <v>50530</v>
      </c>
      <c r="BS104" s="14">
        <v>0</v>
      </c>
      <c r="BT104" s="13">
        <v>12140</v>
      </c>
      <c r="BU104" s="13">
        <v>96620</v>
      </c>
      <c r="BV104" s="13">
        <v>334970</v>
      </c>
      <c r="BW104" s="14">
        <v>0</v>
      </c>
      <c r="BX104" s="13">
        <v>100280</v>
      </c>
      <c r="BY104" s="14">
        <v>0</v>
      </c>
      <c r="BZ104" s="14">
        <v>0</v>
      </c>
      <c r="CA104" s="13">
        <v>54960</v>
      </c>
      <c r="CB104" s="14">
        <v>0</v>
      </c>
      <c r="CC104" s="13">
        <v>334970</v>
      </c>
      <c r="CD104" s="14">
        <v>0</v>
      </c>
      <c r="CE104" s="14">
        <v>0</v>
      </c>
      <c r="CF104" s="14">
        <v>0</v>
      </c>
      <c r="CG104" s="13">
        <v>19000</v>
      </c>
      <c r="CH104" s="13">
        <v>81280</v>
      </c>
      <c r="CI104" s="13">
        <v>54960</v>
      </c>
      <c r="CJ104" s="14">
        <v>0</v>
      </c>
      <c r="CK104" s="14">
        <v>0</v>
      </c>
      <c r="CL104" s="14">
        <v>0</v>
      </c>
      <c r="CM104" s="14">
        <v>0</v>
      </c>
      <c r="CN104" s="15">
        <v>0</v>
      </c>
      <c r="CO104" s="27">
        <f t="shared" si="6"/>
        <v>1514316</v>
      </c>
      <c r="CP104" s="28">
        <f t="shared" si="7"/>
        <v>416250</v>
      </c>
      <c r="CQ104" s="28">
        <f t="shared" si="8"/>
        <v>1930566</v>
      </c>
      <c r="CR104" s="28">
        <v>0</v>
      </c>
      <c r="CS104" s="28" t="s">
        <v>584</v>
      </c>
      <c r="CT104" s="28">
        <v>0</v>
      </c>
      <c r="CU104" s="30">
        <f t="shared" si="9"/>
        <v>78.438965567610737</v>
      </c>
      <c r="CV104" s="39">
        <f t="shared" si="10"/>
        <v>464.63682310469312</v>
      </c>
      <c r="CW104" s="10">
        <v>1</v>
      </c>
      <c r="CX104" s="37">
        <f t="shared" si="11"/>
        <v>0</v>
      </c>
      <c r="CY104" s="37"/>
    </row>
    <row r="105" spans="1:103">
      <c r="A105" s="11">
        <v>2019</v>
      </c>
      <c r="B105" s="12" t="s">
        <v>297</v>
      </c>
      <c r="C105" s="12" t="s">
        <v>293</v>
      </c>
      <c r="D105" s="12" t="s">
        <v>298</v>
      </c>
      <c r="E105" s="13">
        <v>1904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3">
        <v>89480</v>
      </c>
      <c r="O105" s="14">
        <v>0</v>
      </c>
      <c r="P105" s="14">
        <v>0</v>
      </c>
      <c r="Q105" s="14">
        <v>0</v>
      </c>
      <c r="R105" s="13">
        <v>75340</v>
      </c>
      <c r="S105" s="13">
        <v>67713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3">
        <v>63160</v>
      </c>
      <c r="AW105" s="14">
        <v>0</v>
      </c>
      <c r="AX105" s="13">
        <v>254060</v>
      </c>
      <c r="AY105" s="13">
        <v>4960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  <c r="BF105" s="13">
        <v>2200</v>
      </c>
      <c r="BG105" s="13">
        <v>1390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3">
        <v>25</v>
      </c>
      <c r="BN105" s="46">
        <v>810</v>
      </c>
      <c r="BO105" s="47">
        <v>0</v>
      </c>
      <c r="BP105" s="46">
        <v>2000</v>
      </c>
      <c r="BQ105" s="46">
        <v>3400</v>
      </c>
      <c r="BR105" s="46">
        <v>15280</v>
      </c>
      <c r="BS105" s="14">
        <v>0</v>
      </c>
      <c r="BT105" s="13">
        <v>7249</v>
      </c>
      <c r="BU105" s="13">
        <v>87930</v>
      </c>
      <c r="BV105" s="13">
        <v>164320</v>
      </c>
      <c r="BW105" s="14">
        <v>0</v>
      </c>
      <c r="BX105" s="13">
        <v>19400</v>
      </c>
      <c r="BY105" s="14">
        <v>0</v>
      </c>
      <c r="BZ105" s="14">
        <v>0</v>
      </c>
      <c r="CA105" s="13">
        <v>36800</v>
      </c>
      <c r="CB105" s="14">
        <v>0</v>
      </c>
      <c r="CC105" s="13">
        <v>164320</v>
      </c>
      <c r="CD105" s="14">
        <v>0</v>
      </c>
      <c r="CE105" s="14">
        <v>0</v>
      </c>
      <c r="CF105" s="14">
        <v>0</v>
      </c>
      <c r="CG105" s="14">
        <v>0</v>
      </c>
      <c r="CH105" s="13">
        <v>19400</v>
      </c>
      <c r="CI105" s="13">
        <v>36800</v>
      </c>
      <c r="CJ105" s="14">
        <v>0</v>
      </c>
      <c r="CK105" s="14">
        <v>0</v>
      </c>
      <c r="CL105" s="14">
        <v>0</v>
      </c>
      <c r="CM105" s="14">
        <v>0</v>
      </c>
      <c r="CN105" s="15">
        <v>0</v>
      </c>
      <c r="CO105" s="27">
        <f t="shared" si="6"/>
        <v>711797</v>
      </c>
      <c r="CP105" s="28">
        <f t="shared" si="7"/>
        <v>183720</v>
      </c>
      <c r="CQ105" s="28">
        <f t="shared" si="8"/>
        <v>895517</v>
      </c>
      <c r="CR105" s="28">
        <v>0</v>
      </c>
      <c r="CS105" s="28" t="s">
        <v>584</v>
      </c>
      <c r="CT105" s="28">
        <v>0</v>
      </c>
      <c r="CU105" s="30">
        <f t="shared" si="9"/>
        <v>79.484476564933999</v>
      </c>
      <c r="CV105" s="39">
        <f t="shared" si="10"/>
        <v>470.33455882352939</v>
      </c>
      <c r="CW105" s="10">
        <v>1</v>
      </c>
      <c r="CX105" s="37">
        <f t="shared" si="11"/>
        <v>0</v>
      </c>
      <c r="CY105" s="37"/>
    </row>
    <row r="106" spans="1:103">
      <c r="A106" s="11">
        <v>2019</v>
      </c>
      <c r="B106" s="12" t="s">
        <v>299</v>
      </c>
      <c r="C106" s="12" t="s">
        <v>293</v>
      </c>
      <c r="D106" s="12" t="s">
        <v>300</v>
      </c>
      <c r="E106" s="13">
        <v>141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3">
        <v>110</v>
      </c>
      <c r="O106" s="13">
        <v>6260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3">
        <v>12080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47">
        <v>0</v>
      </c>
      <c r="BO106" s="47">
        <v>0</v>
      </c>
      <c r="BP106" s="47">
        <v>0</v>
      </c>
      <c r="BQ106" s="47">
        <v>0</v>
      </c>
      <c r="BR106" s="46">
        <v>4920</v>
      </c>
      <c r="BS106" s="14">
        <v>0</v>
      </c>
      <c r="BT106" s="13">
        <v>6090</v>
      </c>
      <c r="BU106" s="13">
        <v>23030</v>
      </c>
      <c r="BV106" s="13">
        <v>75830</v>
      </c>
      <c r="BW106" s="14">
        <v>0</v>
      </c>
      <c r="BX106" s="14">
        <v>0</v>
      </c>
      <c r="BY106" s="14">
        <v>0</v>
      </c>
      <c r="BZ106" s="14">
        <v>0</v>
      </c>
      <c r="CA106" s="13">
        <v>6100</v>
      </c>
      <c r="CB106" s="13">
        <v>2435480</v>
      </c>
      <c r="CC106" s="13">
        <v>75830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3">
        <v>6100</v>
      </c>
      <c r="CJ106" s="14">
        <v>0</v>
      </c>
      <c r="CK106" s="14">
        <v>0</v>
      </c>
      <c r="CL106" s="14">
        <v>0</v>
      </c>
      <c r="CM106" s="14">
        <v>0</v>
      </c>
      <c r="CN106" s="16">
        <v>2435480</v>
      </c>
      <c r="CO106" s="27">
        <f t="shared" si="6"/>
        <v>58590</v>
      </c>
      <c r="CP106" s="28">
        <f t="shared" si="7"/>
        <v>75830</v>
      </c>
      <c r="CQ106" s="28">
        <f t="shared" si="8"/>
        <v>134420</v>
      </c>
      <c r="CR106" s="28">
        <v>0</v>
      </c>
      <c r="CS106" s="28" t="s">
        <v>584</v>
      </c>
      <c r="CT106" s="28">
        <v>0</v>
      </c>
      <c r="CU106" s="30">
        <f t="shared" si="9"/>
        <v>43.58726380002976</v>
      </c>
      <c r="CV106" s="39">
        <f t="shared" si="10"/>
        <v>953.33333333333337</v>
      </c>
      <c r="CW106" s="10">
        <v>0</v>
      </c>
      <c r="CX106" s="37">
        <f t="shared" si="11"/>
        <v>0</v>
      </c>
      <c r="CY106" s="37"/>
    </row>
    <row r="107" spans="1:103">
      <c r="A107" s="11">
        <v>2019</v>
      </c>
      <c r="B107" s="12" t="s">
        <v>301</v>
      </c>
      <c r="C107" s="12" t="s">
        <v>293</v>
      </c>
      <c r="D107" s="12" t="s">
        <v>302</v>
      </c>
      <c r="E107" s="13">
        <v>1710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3">
        <v>123510</v>
      </c>
      <c r="O107" s="14">
        <v>0</v>
      </c>
      <c r="P107" s="14">
        <v>0</v>
      </c>
      <c r="Q107" s="14">
        <v>0</v>
      </c>
      <c r="R107" s="13">
        <v>79340</v>
      </c>
      <c r="S107" s="13">
        <v>54831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3">
        <v>36160</v>
      </c>
      <c r="AW107" s="14">
        <v>0</v>
      </c>
      <c r="AX107" s="13">
        <v>190110</v>
      </c>
      <c r="AY107" s="13">
        <v>5560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3">
        <v>2200</v>
      </c>
      <c r="BG107" s="13">
        <v>1080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3">
        <v>140</v>
      </c>
      <c r="BN107" s="46">
        <v>790</v>
      </c>
      <c r="BO107" s="47">
        <v>0</v>
      </c>
      <c r="BP107" s="46">
        <v>1900</v>
      </c>
      <c r="BQ107" s="46">
        <v>3300</v>
      </c>
      <c r="BR107" s="46">
        <v>24420</v>
      </c>
      <c r="BS107" s="14">
        <v>0</v>
      </c>
      <c r="BT107" s="13">
        <v>10151</v>
      </c>
      <c r="BU107" s="13">
        <v>5760</v>
      </c>
      <c r="BV107" s="13">
        <v>222970</v>
      </c>
      <c r="BW107" s="14">
        <v>0</v>
      </c>
      <c r="BX107" s="13">
        <v>28300</v>
      </c>
      <c r="BY107" s="14">
        <v>0</v>
      </c>
      <c r="BZ107" s="14">
        <v>0</v>
      </c>
      <c r="CA107" s="13">
        <v>30370</v>
      </c>
      <c r="CB107" s="13">
        <v>1110780</v>
      </c>
      <c r="CC107" s="13">
        <v>222970</v>
      </c>
      <c r="CD107" s="14">
        <v>0</v>
      </c>
      <c r="CE107" s="14">
        <v>0</v>
      </c>
      <c r="CF107" s="14">
        <v>0</v>
      </c>
      <c r="CG107" s="13">
        <v>12980</v>
      </c>
      <c r="CH107" s="13">
        <v>15320</v>
      </c>
      <c r="CI107" s="13">
        <v>30370</v>
      </c>
      <c r="CJ107" s="14">
        <v>0</v>
      </c>
      <c r="CK107" s="14">
        <v>0</v>
      </c>
      <c r="CL107" s="14">
        <v>0</v>
      </c>
      <c r="CM107" s="14">
        <v>0</v>
      </c>
      <c r="CN107" s="16">
        <v>1110780</v>
      </c>
      <c r="CO107" s="27">
        <f t="shared" si="6"/>
        <v>582602</v>
      </c>
      <c r="CP107" s="28">
        <f t="shared" si="7"/>
        <v>238290</v>
      </c>
      <c r="CQ107" s="28">
        <f t="shared" si="8"/>
        <v>820892</v>
      </c>
      <c r="CR107" s="28">
        <v>0</v>
      </c>
      <c r="CS107" s="28" t="s">
        <v>584</v>
      </c>
      <c r="CT107" s="28">
        <v>0</v>
      </c>
      <c r="CU107" s="30">
        <f t="shared" si="9"/>
        <v>70.971820897267847</v>
      </c>
      <c r="CV107" s="39">
        <f t="shared" si="10"/>
        <v>480.05380116959066</v>
      </c>
      <c r="CW107" s="10">
        <v>1</v>
      </c>
      <c r="CX107" s="37">
        <f t="shared" si="11"/>
        <v>0</v>
      </c>
      <c r="CY107" s="37"/>
    </row>
    <row r="108" spans="1:103">
      <c r="A108" s="11">
        <v>2019</v>
      </c>
      <c r="B108" s="12" t="s">
        <v>303</v>
      </c>
      <c r="C108" s="12" t="s">
        <v>293</v>
      </c>
      <c r="D108" s="12" t="s">
        <v>304</v>
      </c>
      <c r="E108" s="13">
        <v>6852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3">
        <v>225850</v>
      </c>
      <c r="O108" s="14">
        <v>0</v>
      </c>
      <c r="P108" s="14">
        <v>0</v>
      </c>
      <c r="Q108" s="14">
        <v>0</v>
      </c>
      <c r="R108" s="13">
        <v>252150</v>
      </c>
      <c r="S108" s="13">
        <v>230070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3">
        <v>372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3">
        <v>167330</v>
      </c>
      <c r="AW108" s="14">
        <v>0</v>
      </c>
      <c r="AX108" s="13">
        <v>758560</v>
      </c>
      <c r="AY108" s="13">
        <v>26400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3">
        <v>200</v>
      </c>
      <c r="BF108" s="13">
        <v>60</v>
      </c>
      <c r="BG108" s="13">
        <v>3420</v>
      </c>
      <c r="BH108" s="14">
        <v>0</v>
      </c>
      <c r="BI108" s="14">
        <v>0</v>
      </c>
      <c r="BJ108" s="14">
        <v>0</v>
      </c>
      <c r="BK108" s="14">
        <v>0</v>
      </c>
      <c r="BL108" s="14">
        <v>0</v>
      </c>
      <c r="BM108" s="13">
        <v>600</v>
      </c>
      <c r="BN108" s="46">
        <v>560</v>
      </c>
      <c r="BO108" s="47">
        <v>0</v>
      </c>
      <c r="BP108" s="46">
        <v>13720</v>
      </c>
      <c r="BQ108" s="46">
        <v>8370</v>
      </c>
      <c r="BR108" s="46">
        <v>69550</v>
      </c>
      <c r="BS108" s="14">
        <v>0</v>
      </c>
      <c r="BT108" s="13">
        <v>26520</v>
      </c>
      <c r="BU108" s="13">
        <v>88820</v>
      </c>
      <c r="BV108" s="13">
        <v>979120</v>
      </c>
      <c r="BW108" s="14">
        <v>0</v>
      </c>
      <c r="BX108" s="13">
        <v>105090</v>
      </c>
      <c r="BY108" s="14">
        <v>0</v>
      </c>
      <c r="BZ108" s="14">
        <v>0</v>
      </c>
      <c r="CA108" s="13">
        <v>94950</v>
      </c>
      <c r="CB108" s="13">
        <v>4638750</v>
      </c>
      <c r="CC108" s="13">
        <v>979120</v>
      </c>
      <c r="CD108" s="14">
        <v>0</v>
      </c>
      <c r="CE108" s="14">
        <v>0</v>
      </c>
      <c r="CF108" s="14">
        <v>0</v>
      </c>
      <c r="CG108" s="13">
        <v>55360</v>
      </c>
      <c r="CH108" s="13">
        <v>49730</v>
      </c>
      <c r="CI108" s="13">
        <v>94950</v>
      </c>
      <c r="CJ108" s="14">
        <v>0</v>
      </c>
      <c r="CK108" s="14">
        <v>0</v>
      </c>
      <c r="CL108" s="14">
        <v>0</v>
      </c>
      <c r="CM108" s="14">
        <v>0</v>
      </c>
      <c r="CN108" s="16">
        <v>4638750</v>
      </c>
      <c r="CO108" s="27">
        <f t="shared" si="6"/>
        <v>2022862</v>
      </c>
      <c r="CP108" s="28">
        <f t="shared" si="7"/>
        <v>1028850</v>
      </c>
      <c r="CQ108" s="28">
        <f t="shared" si="8"/>
        <v>3051712</v>
      </c>
      <c r="CR108" s="28">
        <v>0</v>
      </c>
      <c r="CS108" s="28" t="s">
        <v>584</v>
      </c>
      <c r="CT108" s="28">
        <v>0</v>
      </c>
      <c r="CU108" s="30">
        <f t="shared" si="9"/>
        <v>66.28613709288426</v>
      </c>
      <c r="CV108" s="39">
        <f t="shared" si="10"/>
        <v>445.37536485697609</v>
      </c>
      <c r="CW108" s="10">
        <v>1</v>
      </c>
      <c r="CX108" s="37">
        <f t="shared" si="11"/>
        <v>0</v>
      </c>
      <c r="CY108" s="37"/>
    </row>
    <row r="109" spans="1:103">
      <c r="A109" s="11">
        <v>2019</v>
      </c>
      <c r="B109" s="12" t="s">
        <v>305</v>
      </c>
      <c r="C109" s="12" t="s">
        <v>293</v>
      </c>
      <c r="D109" s="12" t="s">
        <v>306</v>
      </c>
      <c r="E109" s="13">
        <v>525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3">
        <v>8960</v>
      </c>
      <c r="O109" s="14">
        <v>0</v>
      </c>
      <c r="P109" s="14">
        <v>0</v>
      </c>
      <c r="Q109" s="14">
        <v>0</v>
      </c>
      <c r="R109" s="13">
        <v>10810</v>
      </c>
      <c r="S109" s="13">
        <v>16063</v>
      </c>
      <c r="T109" s="14">
        <v>0</v>
      </c>
      <c r="U109" s="13">
        <v>20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3">
        <v>99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3">
        <v>6950</v>
      </c>
      <c r="AW109" s="14">
        <v>0</v>
      </c>
      <c r="AX109" s="13">
        <v>46630</v>
      </c>
      <c r="AY109" s="13">
        <v>2125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3">
        <v>270</v>
      </c>
      <c r="BF109" s="13">
        <v>1350</v>
      </c>
      <c r="BG109" s="13">
        <v>330</v>
      </c>
      <c r="BH109" s="14">
        <v>0</v>
      </c>
      <c r="BI109" s="13">
        <v>70</v>
      </c>
      <c r="BJ109" s="13">
        <v>960</v>
      </c>
      <c r="BK109" s="14">
        <v>0</v>
      </c>
      <c r="BL109" s="14">
        <v>0</v>
      </c>
      <c r="BM109" s="13">
        <v>50</v>
      </c>
      <c r="BN109" s="46">
        <v>1650</v>
      </c>
      <c r="BO109" s="47">
        <v>0</v>
      </c>
      <c r="BP109" s="46">
        <v>3480</v>
      </c>
      <c r="BQ109" s="46">
        <v>3480</v>
      </c>
      <c r="BR109" s="46">
        <v>8120</v>
      </c>
      <c r="BS109" s="14">
        <v>0</v>
      </c>
      <c r="BT109" s="13">
        <v>3693</v>
      </c>
      <c r="BU109" s="13">
        <v>2240</v>
      </c>
      <c r="BV109" s="13">
        <v>27950</v>
      </c>
      <c r="BW109" s="14">
        <v>0</v>
      </c>
      <c r="BX109" s="14">
        <v>0</v>
      </c>
      <c r="BY109" s="14">
        <v>0</v>
      </c>
      <c r="BZ109" s="14">
        <v>0</v>
      </c>
      <c r="CA109" s="13">
        <v>16970</v>
      </c>
      <c r="CB109" s="14">
        <v>0</v>
      </c>
      <c r="CC109" s="13">
        <v>27950</v>
      </c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3">
        <v>16970</v>
      </c>
      <c r="CJ109" s="14">
        <v>0</v>
      </c>
      <c r="CK109" s="14">
        <v>0</v>
      </c>
      <c r="CL109" s="14">
        <v>0</v>
      </c>
      <c r="CM109" s="14">
        <v>0</v>
      </c>
      <c r="CN109" s="15">
        <v>0</v>
      </c>
      <c r="CO109" s="27">
        <f t="shared" si="6"/>
        <v>134320</v>
      </c>
      <c r="CP109" s="28">
        <f t="shared" si="7"/>
        <v>27950</v>
      </c>
      <c r="CQ109" s="28">
        <f t="shared" si="8"/>
        <v>162270</v>
      </c>
      <c r="CR109" s="28">
        <v>0</v>
      </c>
      <c r="CS109" s="28" t="s">
        <v>584</v>
      </c>
      <c r="CT109" s="28">
        <v>0</v>
      </c>
      <c r="CU109" s="30">
        <f t="shared" si="9"/>
        <v>82.775620878782277</v>
      </c>
      <c r="CV109" s="39">
        <f t="shared" si="10"/>
        <v>309.08571428571429</v>
      </c>
      <c r="CW109" s="10">
        <v>1</v>
      </c>
      <c r="CX109" s="37">
        <f t="shared" si="11"/>
        <v>0</v>
      </c>
      <c r="CY109" s="37"/>
    </row>
    <row r="110" spans="1:103">
      <c r="A110" s="11">
        <v>2019</v>
      </c>
      <c r="B110" s="12" t="s">
        <v>307</v>
      </c>
      <c r="C110" s="12" t="s">
        <v>293</v>
      </c>
      <c r="D110" s="12" t="s">
        <v>308</v>
      </c>
      <c r="E110" s="13">
        <v>4449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3">
        <v>57050</v>
      </c>
      <c r="O110" s="14">
        <v>0</v>
      </c>
      <c r="P110" s="14">
        <v>0</v>
      </c>
      <c r="Q110" s="14">
        <v>0</v>
      </c>
      <c r="R110" s="13">
        <v>140100</v>
      </c>
      <c r="S110" s="13">
        <v>157540</v>
      </c>
      <c r="T110" s="14">
        <v>0</v>
      </c>
      <c r="U110" s="14">
        <v>0</v>
      </c>
      <c r="V110" s="13">
        <v>3710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3">
        <v>23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3">
        <v>181530</v>
      </c>
      <c r="AW110" s="14">
        <v>0</v>
      </c>
      <c r="AX110" s="13">
        <v>625210</v>
      </c>
      <c r="AY110" s="13">
        <v>15540</v>
      </c>
      <c r="AZ110" s="14">
        <v>0</v>
      </c>
      <c r="BA110" s="14">
        <v>0</v>
      </c>
      <c r="BB110" s="14">
        <v>0</v>
      </c>
      <c r="BC110" s="14">
        <v>0</v>
      </c>
      <c r="BD110" s="14">
        <v>0</v>
      </c>
      <c r="BE110" s="13">
        <v>160</v>
      </c>
      <c r="BF110" s="13">
        <v>8770</v>
      </c>
      <c r="BG110" s="13">
        <v>2520</v>
      </c>
      <c r="BH110" s="13">
        <v>450</v>
      </c>
      <c r="BI110" s="13">
        <v>100</v>
      </c>
      <c r="BJ110" s="13">
        <v>1180</v>
      </c>
      <c r="BK110" s="14">
        <v>0</v>
      </c>
      <c r="BL110" s="14">
        <v>0</v>
      </c>
      <c r="BM110" s="13">
        <v>275</v>
      </c>
      <c r="BN110" s="46">
        <v>3240</v>
      </c>
      <c r="BO110" s="47">
        <v>0</v>
      </c>
      <c r="BP110" s="46">
        <v>8320</v>
      </c>
      <c r="BQ110" s="46">
        <v>22190</v>
      </c>
      <c r="BR110" s="46">
        <v>113480</v>
      </c>
      <c r="BS110" s="14">
        <v>0</v>
      </c>
      <c r="BT110" s="13">
        <v>28866</v>
      </c>
      <c r="BU110" s="13">
        <v>52910</v>
      </c>
      <c r="BV110" s="13">
        <v>471009</v>
      </c>
      <c r="BW110" s="14">
        <v>0</v>
      </c>
      <c r="BX110" s="13">
        <v>30340</v>
      </c>
      <c r="BY110" s="14">
        <v>0</v>
      </c>
      <c r="BZ110" s="14">
        <v>0</v>
      </c>
      <c r="CA110" s="13">
        <v>78430</v>
      </c>
      <c r="CB110" s="14">
        <v>0</v>
      </c>
      <c r="CC110" s="13">
        <v>471009</v>
      </c>
      <c r="CD110" s="14">
        <v>0</v>
      </c>
      <c r="CE110" s="14">
        <v>0</v>
      </c>
      <c r="CF110" s="14">
        <v>0</v>
      </c>
      <c r="CG110" s="14">
        <v>0</v>
      </c>
      <c r="CH110" s="13">
        <v>30340</v>
      </c>
      <c r="CI110" s="13">
        <v>78430</v>
      </c>
      <c r="CJ110" s="14">
        <v>0</v>
      </c>
      <c r="CK110" s="14">
        <v>0</v>
      </c>
      <c r="CL110" s="14">
        <v>0</v>
      </c>
      <c r="CM110" s="14">
        <v>0</v>
      </c>
      <c r="CN110" s="15">
        <v>0</v>
      </c>
      <c r="CO110" s="27">
        <f t="shared" si="6"/>
        <v>1501594</v>
      </c>
      <c r="CP110" s="28">
        <f t="shared" si="7"/>
        <v>501349</v>
      </c>
      <c r="CQ110" s="28">
        <f t="shared" si="8"/>
        <v>2002943</v>
      </c>
      <c r="CR110" s="28">
        <v>0</v>
      </c>
      <c r="CS110" s="28" t="s">
        <v>584</v>
      </c>
      <c r="CT110" s="28">
        <v>0</v>
      </c>
      <c r="CU110" s="30">
        <f t="shared" si="9"/>
        <v>74.969382553572416</v>
      </c>
      <c r="CV110" s="39">
        <f t="shared" si="10"/>
        <v>450.20071926275568</v>
      </c>
      <c r="CW110" s="10">
        <v>1</v>
      </c>
      <c r="CX110" s="37">
        <f t="shared" si="11"/>
        <v>0</v>
      </c>
      <c r="CY110" s="37"/>
    </row>
    <row r="111" spans="1:103">
      <c r="A111" s="11">
        <v>2019</v>
      </c>
      <c r="B111" s="12" t="s">
        <v>309</v>
      </c>
      <c r="C111" s="12" t="s">
        <v>293</v>
      </c>
      <c r="D111" s="12" t="s">
        <v>310</v>
      </c>
      <c r="E111" s="13">
        <v>249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3">
        <v>500</v>
      </c>
      <c r="O111" s="14">
        <v>0</v>
      </c>
      <c r="P111" s="14">
        <v>0</v>
      </c>
      <c r="Q111" s="14">
        <v>0</v>
      </c>
      <c r="R111" s="13">
        <v>11230</v>
      </c>
      <c r="S111" s="13">
        <v>5510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3">
        <v>17750</v>
      </c>
      <c r="AW111" s="14">
        <v>0</v>
      </c>
      <c r="AX111" s="13">
        <v>8500</v>
      </c>
      <c r="AY111" s="13">
        <v>850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3">
        <v>60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3">
        <v>15</v>
      </c>
      <c r="BN111" s="46">
        <v>20</v>
      </c>
      <c r="BO111" s="47">
        <v>0</v>
      </c>
      <c r="BP111" s="47">
        <v>0</v>
      </c>
      <c r="BQ111" s="47">
        <v>0</v>
      </c>
      <c r="BR111" s="46">
        <v>3840</v>
      </c>
      <c r="BS111" s="14">
        <v>0</v>
      </c>
      <c r="BT111" s="13">
        <v>550</v>
      </c>
      <c r="BU111" s="13">
        <v>2720</v>
      </c>
      <c r="BV111" s="13">
        <v>54130</v>
      </c>
      <c r="BW111" s="14">
        <v>0</v>
      </c>
      <c r="BX111" s="14">
        <v>0</v>
      </c>
      <c r="BY111" s="14">
        <v>0</v>
      </c>
      <c r="BZ111" s="14">
        <v>0</v>
      </c>
      <c r="CA111" s="13">
        <v>3590</v>
      </c>
      <c r="CB111" s="13">
        <v>21681060</v>
      </c>
      <c r="CC111" s="13">
        <v>54130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3">
        <v>3590</v>
      </c>
      <c r="CJ111" s="14">
        <v>0</v>
      </c>
      <c r="CK111" s="14">
        <v>0</v>
      </c>
      <c r="CL111" s="14">
        <v>0</v>
      </c>
      <c r="CM111" s="14">
        <v>0</v>
      </c>
      <c r="CN111" s="16">
        <v>21681060</v>
      </c>
      <c r="CO111" s="27">
        <f t="shared" si="6"/>
        <v>55135</v>
      </c>
      <c r="CP111" s="28">
        <f t="shared" si="7"/>
        <v>54130</v>
      </c>
      <c r="CQ111" s="28">
        <f t="shared" si="8"/>
        <v>109265</v>
      </c>
      <c r="CR111" s="28">
        <v>0</v>
      </c>
      <c r="CS111" s="28" t="s">
        <v>584</v>
      </c>
      <c r="CT111" s="28">
        <v>0</v>
      </c>
      <c r="CU111" s="30">
        <f t="shared" si="9"/>
        <v>50.459891090468126</v>
      </c>
      <c r="CV111" s="39">
        <f t="shared" si="10"/>
        <v>438.81526104417668</v>
      </c>
      <c r="CW111" s="10">
        <v>0</v>
      </c>
      <c r="CX111" s="37">
        <f t="shared" si="11"/>
        <v>0</v>
      </c>
      <c r="CY111" s="37"/>
    </row>
    <row r="112" spans="1:103">
      <c r="A112" s="11">
        <v>2019</v>
      </c>
      <c r="B112" s="12" t="s">
        <v>311</v>
      </c>
      <c r="C112" s="12" t="s">
        <v>293</v>
      </c>
      <c r="D112" s="12" t="s">
        <v>312</v>
      </c>
      <c r="E112" s="13">
        <v>482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3">
        <v>14320</v>
      </c>
      <c r="P112" s="14">
        <v>0</v>
      </c>
      <c r="Q112" s="14">
        <v>0</v>
      </c>
      <c r="R112" s="14">
        <v>0</v>
      </c>
      <c r="S112" s="13">
        <v>5410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3">
        <v>21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3">
        <v>15280</v>
      </c>
      <c r="AW112" s="14">
        <v>0</v>
      </c>
      <c r="AX112" s="13">
        <v>35490</v>
      </c>
      <c r="AY112" s="13">
        <v>1340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3">
        <v>25</v>
      </c>
      <c r="BN112" s="47">
        <v>0</v>
      </c>
      <c r="BO112" s="47">
        <v>0</v>
      </c>
      <c r="BP112" s="47">
        <v>0</v>
      </c>
      <c r="BQ112" s="47">
        <v>0</v>
      </c>
      <c r="BR112" s="46">
        <v>4750</v>
      </c>
      <c r="BS112" s="14">
        <v>0</v>
      </c>
      <c r="BT112" s="13">
        <v>1382</v>
      </c>
      <c r="BU112" s="13">
        <v>680</v>
      </c>
      <c r="BV112" s="13">
        <v>48490</v>
      </c>
      <c r="BW112" s="14">
        <v>0</v>
      </c>
      <c r="BX112" s="14">
        <v>0</v>
      </c>
      <c r="BY112" s="14">
        <v>0</v>
      </c>
      <c r="BZ112" s="14">
        <v>0</v>
      </c>
      <c r="CA112" s="13">
        <v>4810</v>
      </c>
      <c r="CB112" s="13">
        <v>1376350</v>
      </c>
      <c r="CC112" s="13">
        <v>48490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3">
        <v>4810</v>
      </c>
      <c r="CJ112" s="14">
        <v>0</v>
      </c>
      <c r="CK112" s="14">
        <v>0</v>
      </c>
      <c r="CL112" s="14">
        <v>0</v>
      </c>
      <c r="CM112" s="14">
        <v>0</v>
      </c>
      <c r="CN112" s="16">
        <v>1376350</v>
      </c>
      <c r="CO112" s="27">
        <f t="shared" si="6"/>
        <v>83508</v>
      </c>
      <c r="CP112" s="28">
        <f t="shared" si="7"/>
        <v>48490</v>
      </c>
      <c r="CQ112" s="28">
        <f t="shared" si="8"/>
        <v>131998</v>
      </c>
      <c r="CR112" s="28">
        <v>0</v>
      </c>
      <c r="CS112" s="28" t="s">
        <v>584</v>
      </c>
      <c r="CT112" s="28">
        <v>0</v>
      </c>
      <c r="CU112" s="30">
        <f t="shared" si="9"/>
        <v>63.264594918104819</v>
      </c>
      <c r="CV112" s="39">
        <f t="shared" si="10"/>
        <v>273.85477178423236</v>
      </c>
      <c r="CW112" s="10">
        <v>0</v>
      </c>
      <c r="CX112" s="37">
        <f t="shared" si="11"/>
        <v>0</v>
      </c>
      <c r="CY112" s="37"/>
    </row>
    <row r="113" spans="1:103">
      <c r="A113" s="11">
        <v>2019</v>
      </c>
      <c r="B113" s="12" t="s">
        <v>313</v>
      </c>
      <c r="C113" s="12" t="s">
        <v>293</v>
      </c>
      <c r="D113" s="12" t="s">
        <v>314</v>
      </c>
      <c r="E113" s="13">
        <v>10082</v>
      </c>
      <c r="F113" s="14">
        <v>0</v>
      </c>
      <c r="G113" s="14">
        <v>0</v>
      </c>
      <c r="H113" s="14">
        <v>0</v>
      </c>
      <c r="I113" s="14">
        <v>0</v>
      </c>
      <c r="J113" s="13">
        <v>90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3">
        <v>352690</v>
      </c>
      <c r="S113" s="13">
        <v>377570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3">
        <v>227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3">
        <v>527630</v>
      </c>
      <c r="AW113" s="14">
        <v>0</v>
      </c>
      <c r="AX113" s="13">
        <v>1304550</v>
      </c>
      <c r="AY113" s="13">
        <v>25690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3">
        <v>650</v>
      </c>
      <c r="BF113" s="13">
        <v>11830</v>
      </c>
      <c r="BG113" s="13">
        <v>5060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3">
        <v>650</v>
      </c>
      <c r="BN113" s="46">
        <v>70</v>
      </c>
      <c r="BO113" s="47">
        <v>0</v>
      </c>
      <c r="BP113" s="46">
        <v>16640</v>
      </c>
      <c r="BQ113" s="46">
        <v>26670</v>
      </c>
      <c r="BR113" s="46">
        <v>156080</v>
      </c>
      <c r="BS113" s="14">
        <v>0</v>
      </c>
      <c r="BT113" s="13">
        <v>43280</v>
      </c>
      <c r="BU113" s="13">
        <v>154160</v>
      </c>
      <c r="BV113" s="13">
        <v>995390</v>
      </c>
      <c r="BW113" s="14">
        <v>0</v>
      </c>
      <c r="BX113" s="13">
        <v>124230</v>
      </c>
      <c r="BY113" s="14">
        <v>0</v>
      </c>
      <c r="BZ113" s="14">
        <v>0</v>
      </c>
      <c r="CA113" s="13">
        <v>197780</v>
      </c>
      <c r="CB113" s="14">
        <v>0</v>
      </c>
      <c r="CC113" s="13">
        <v>995390</v>
      </c>
      <c r="CD113" s="14">
        <v>0</v>
      </c>
      <c r="CE113" s="14">
        <v>0</v>
      </c>
      <c r="CF113" s="14">
        <v>0</v>
      </c>
      <c r="CG113" s="14">
        <v>0</v>
      </c>
      <c r="CH113" s="13">
        <v>124230</v>
      </c>
      <c r="CI113" s="13">
        <v>197780</v>
      </c>
      <c r="CJ113" s="14">
        <v>0</v>
      </c>
      <c r="CK113" s="14">
        <v>0</v>
      </c>
      <c r="CL113" s="14">
        <v>0</v>
      </c>
      <c r="CM113" s="14">
        <v>0</v>
      </c>
      <c r="CN113" s="15">
        <v>0</v>
      </c>
      <c r="CO113" s="27">
        <f t="shared" si="6"/>
        <v>3201317</v>
      </c>
      <c r="CP113" s="28">
        <f t="shared" si="7"/>
        <v>1119620</v>
      </c>
      <c r="CQ113" s="28">
        <f t="shared" si="8"/>
        <v>4320937</v>
      </c>
      <c r="CR113" s="28">
        <v>0</v>
      </c>
      <c r="CS113" s="28" t="s">
        <v>584</v>
      </c>
      <c r="CT113" s="28">
        <v>0</v>
      </c>
      <c r="CU113" s="30">
        <f t="shared" si="9"/>
        <v>74.088490528790402</v>
      </c>
      <c r="CV113" s="39">
        <f t="shared" si="10"/>
        <v>428.57934933544931</v>
      </c>
      <c r="CW113" s="10">
        <v>1</v>
      </c>
      <c r="CX113" s="37">
        <f t="shared" si="11"/>
        <v>0</v>
      </c>
      <c r="CY113" s="37"/>
    </row>
    <row r="114" spans="1:103">
      <c r="A114" s="11">
        <v>2019</v>
      </c>
      <c r="B114" s="12" t="s">
        <v>315</v>
      </c>
      <c r="C114" s="12" t="s">
        <v>293</v>
      </c>
      <c r="D114" s="12" t="s">
        <v>316</v>
      </c>
      <c r="E114" s="13">
        <v>42476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3">
        <v>1937190</v>
      </c>
      <c r="O114" s="14">
        <v>0</v>
      </c>
      <c r="P114" s="14">
        <v>0</v>
      </c>
      <c r="Q114" s="14">
        <v>0</v>
      </c>
      <c r="R114" s="13">
        <v>1781910</v>
      </c>
      <c r="S114" s="13">
        <v>1939760</v>
      </c>
      <c r="T114" s="14">
        <v>0</v>
      </c>
      <c r="U114" s="13">
        <v>295</v>
      </c>
      <c r="V114" s="14">
        <v>0</v>
      </c>
      <c r="W114" s="13">
        <v>9800</v>
      </c>
      <c r="X114" s="13">
        <v>2915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3">
        <v>2084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0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3">
        <v>537810</v>
      </c>
      <c r="AU114" s="14">
        <v>0</v>
      </c>
      <c r="AV114" s="13">
        <v>1380050</v>
      </c>
      <c r="AW114" s="14">
        <v>0</v>
      </c>
      <c r="AX114" s="13">
        <v>7971128</v>
      </c>
      <c r="AY114" s="13">
        <v>109340</v>
      </c>
      <c r="AZ114" s="14">
        <v>0</v>
      </c>
      <c r="BA114" s="13">
        <v>700</v>
      </c>
      <c r="BB114" s="14">
        <v>0</v>
      </c>
      <c r="BC114" s="14">
        <v>0</v>
      </c>
      <c r="BD114" s="13">
        <v>180</v>
      </c>
      <c r="BE114" s="13">
        <v>1590</v>
      </c>
      <c r="BF114" s="13">
        <v>51350</v>
      </c>
      <c r="BG114" s="13">
        <v>26385</v>
      </c>
      <c r="BH114" s="13">
        <v>2320</v>
      </c>
      <c r="BI114" s="13">
        <v>520</v>
      </c>
      <c r="BJ114" s="13">
        <v>13650</v>
      </c>
      <c r="BK114" s="13">
        <v>300</v>
      </c>
      <c r="BL114" s="14">
        <v>0</v>
      </c>
      <c r="BM114" s="13">
        <v>5880</v>
      </c>
      <c r="BN114" s="46">
        <v>12677</v>
      </c>
      <c r="BO114" s="47">
        <v>0</v>
      </c>
      <c r="BP114" s="46">
        <v>60220</v>
      </c>
      <c r="BQ114" s="46">
        <v>136290</v>
      </c>
      <c r="BR114" s="46">
        <v>779219</v>
      </c>
      <c r="BS114" s="14">
        <v>0</v>
      </c>
      <c r="BT114" s="13">
        <v>173960</v>
      </c>
      <c r="BU114" s="13">
        <v>1190020</v>
      </c>
      <c r="BV114" s="13">
        <v>7107550</v>
      </c>
      <c r="BW114" s="14">
        <v>0</v>
      </c>
      <c r="BX114" s="13">
        <v>527180</v>
      </c>
      <c r="BY114" s="14">
        <v>0</v>
      </c>
      <c r="BZ114" s="14">
        <v>0</v>
      </c>
      <c r="CA114" s="13">
        <v>829320</v>
      </c>
      <c r="CB114" s="14">
        <v>0</v>
      </c>
      <c r="CC114" s="13">
        <v>7107550</v>
      </c>
      <c r="CD114" s="14">
        <v>0</v>
      </c>
      <c r="CE114" s="14">
        <v>0</v>
      </c>
      <c r="CF114" s="13">
        <v>660930</v>
      </c>
      <c r="CG114" s="13">
        <v>236480</v>
      </c>
      <c r="CH114" s="13">
        <v>290700</v>
      </c>
      <c r="CI114" s="13">
        <v>829320</v>
      </c>
      <c r="CJ114" s="14">
        <v>0</v>
      </c>
      <c r="CK114" s="14">
        <v>0</v>
      </c>
      <c r="CL114" s="14">
        <v>0</v>
      </c>
      <c r="CM114" s="14">
        <v>0</v>
      </c>
      <c r="CN114" s="15">
        <v>0</v>
      </c>
      <c r="CO114" s="27">
        <f t="shared" si="6"/>
        <v>19180628</v>
      </c>
      <c r="CP114" s="28">
        <f t="shared" si="7"/>
        <v>7398250</v>
      </c>
      <c r="CQ114" s="28">
        <f t="shared" si="8"/>
        <v>26578878</v>
      </c>
      <c r="CR114" s="28">
        <v>0</v>
      </c>
      <c r="CS114" s="28" t="s">
        <v>584</v>
      </c>
      <c r="CT114" s="28">
        <v>0</v>
      </c>
      <c r="CU114" s="30">
        <f t="shared" si="9"/>
        <v>72.164927353216342</v>
      </c>
      <c r="CV114" s="39">
        <f t="shared" si="10"/>
        <v>625.73872304360111</v>
      </c>
      <c r="CW114" s="10">
        <v>1</v>
      </c>
      <c r="CX114" s="37">
        <f t="shared" si="11"/>
        <v>0</v>
      </c>
      <c r="CY114" s="37"/>
    </row>
    <row r="115" spans="1:103">
      <c r="A115" s="11">
        <v>2019</v>
      </c>
      <c r="B115" s="12" t="s">
        <v>317</v>
      </c>
      <c r="C115" s="12" t="s">
        <v>293</v>
      </c>
      <c r="D115" s="12" t="s">
        <v>318</v>
      </c>
      <c r="E115" s="13">
        <v>1224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3">
        <v>25040</v>
      </c>
      <c r="O115" s="14">
        <v>0</v>
      </c>
      <c r="P115" s="14">
        <v>0</v>
      </c>
      <c r="Q115" s="14">
        <v>0</v>
      </c>
      <c r="R115" s="13">
        <v>39320</v>
      </c>
      <c r="S115" s="13">
        <v>52120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3">
        <v>35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3">
        <v>38240</v>
      </c>
      <c r="AW115" s="14">
        <v>0</v>
      </c>
      <c r="AX115" s="13">
        <v>148440</v>
      </c>
      <c r="AY115" s="13">
        <v>4200</v>
      </c>
      <c r="AZ115" s="14">
        <v>0</v>
      </c>
      <c r="BA115" s="14">
        <v>0</v>
      </c>
      <c r="BB115" s="14">
        <v>0</v>
      </c>
      <c r="BC115" s="14">
        <v>0</v>
      </c>
      <c r="BD115" s="14">
        <v>0</v>
      </c>
      <c r="BE115" s="14">
        <v>0</v>
      </c>
      <c r="BF115" s="14">
        <v>0</v>
      </c>
      <c r="BG115" s="13">
        <v>1330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3">
        <v>75</v>
      </c>
      <c r="BN115" s="46">
        <v>80</v>
      </c>
      <c r="BO115" s="47">
        <v>0</v>
      </c>
      <c r="BP115" s="47">
        <v>0</v>
      </c>
      <c r="BQ115" s="47">
        <v>0</v>
      </c>
      <c r="BR115" s="46">
        <v>250</v>
      </c>
      <c r="BS115" s="14">
        <v>0</v>
      </c>
      <c r="BT115" s="14">
        <v>0</v>
      </c>
      <c r="BU115" s="13">
        <v>13980</v>
      </c>
      <c r="BV115" s="13">
        <v>133990</v>
      </c>
      <c r="BW115" s="14">
        <v>0</v>
      </c>
      <c r="BX115" s="14">
        <v>0</v>
      </c>
      <c r="BY115" s="14">
        <v>0</v>
      </c>
      <c r="BZ115" s="14">
        <v>0</v>
      </c>
      <c r="CA115" s="13">
        <v>24880</v>
      </c>
      <c r="CB115" s="14">
        <v>0</v>
      </c>
      <c r="CC115" s="13">
        <v>133990</v>
      </c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3">
        <v>24880</v>
      </c>
      <c r="CJ115" s="14">
        <v>0</v>
      </c>
      <c r="CK115" s="14">
        <v>0</v>
      </c>
      <c r="CL115" s="14">
        <v>0</v>
      </c>
      <c r="CM115" s="14">
        <v>0</v>
      </c>
      <c r="CN115" s="15">
        <v>0</v>
      </c>
      <c r="CO115" s="27">
        <f t="shared" si="6"/>
        <v>347990</v>
      </c>
      <c r="CP115" s="28">
        <f t="shared" si="7"/>
        <v>133990</v>
      </c>
      <c r="CQ115" s="28">
        <f t="shared" si="8"/>
        <v>481980</v>
      </c>
      <c r="CR115" s="28">
        <v>0</v>
      </c>
      <c r="CS115" s="28" t="s">
        <v>584</v>
      </c>
      <c r="CT115" s="28">
        <v>0</v>
      </c>
      <c r="CU115" s="30">
        <f t="shared" si="9"/>
        <v>72.200091290095031</v>
      </c>
      <c r="CV115" s="39">
        <f t="shared" si="10"/>
        <v>393.77450980392155</v>
      </c>
      <c r="CW115" s="10">
        <v>1</v>
      </c>
      <c r="CX115" s="37">
        <f t="shared" si="11"/>
        <v>0</v>
      </c>
      <c r="CY115" s="37"/>
    </row>
    <row r="116" spans="1:103">
      <c r="A116" s="11">
        <v>2019</v>
      </c>
      <c r="B116" s="12" t="s">
        <v>319</v>
      </c>
      <c r="C116" s="12" t="s">
        <v>293</v>
      </c>
      <c r="D116" s="12" t="s">
        <v>320</v>
      </c>
      <c r="E116" s="13">
        <v>15212</v>
      </c>
      <c r="F116" s="14">
        <v>0</v>
      </c>
      <c r="G116" s="14">
        <v>0</v>
      </c>
      <c r="H116" s="14">
        <v>0</v>
      </c>
      <c r="I116" s="14">
        <v>0</v>
      </c>
      <c r="J116" s="13">
        <v>405</v>
      </c>
      <c r="K116" s="14">
        <v>0</v>
      </c>
      <c r="L116" s="14">
        <v>0</v>
      </c>
      <c r="M116" s="14">
        <v>0</v>
      </c>
      <c r="N116" s="13">
        <v>704920</v>
      </c>
      <c r="O116" s="14">
        <v>0</v>
      </c>
      <c r="P116" s="14">
        <v>0</v>
      </c>
      <c r="Q116" s="14">
        <v>0</v>
      </c>
      <c r="R116" s="13">
        <v>611000</v>
      </c>
      <c r="S116" s="13">
        <v>479710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0</v>
      </c>
      <c r="AV116" s="13">
        <v>502700</v>
      </c>
      <c r="AW116" s="14">
        <v>0</v>
      </c>
      <c r="AX116" s="13">
        <v>2063909</v>
      </c>
      <c r="AY116" s="13">
        <v>40910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3">
        <v>950</v>
      </c>
      <c r="BF116" s="13">
        <v>7620</v>
      </c>
      <c r="BG116" s="13">
        <v>9075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3">
        <v>1110</v>
      </c>
      <c r="BN116" s="46">
        <v>7820</v>
      </c>
      <c r="BO116" s="47">
        <v>0</v>
      </c>
      <c r="BP116" s="46">
        <v>4680</v>
      </c>
      <c r="BQ116" s="46">
        <v>27120</v>
      </c>
      <c r="BR116" s="46">
        <v>279315</v>
      </c>
      <c r="BS116" s="14">
        <v>0</v>
      </c>
      <c r="BT116" s="13">
        <v>14510</v>
      </c>
      <c r="BU116" s="13">
        <v>421890</v>
      </c>
      <c r="BV116" s="13">
        <v>2013075</v>
      </c>
      <c r="BW116" s="14">
        <v>0</v>
      </c>
      <c r="BX116" s="13">
        <v>431490</v>
      </c>
      <c r="BY116" s="14">
        <v>0</v>
      </c>
      <c r="BZ116" s="14">
        <v>0</v>
      </c>
      <c r="CA116" s="13">
        <v>387060</v>
      </c>
      <c r="CB116" s="13">
        <v>529070</v>
      </c>
      <c r="CC116" s="13">
        <v>2013075</v>
      </c>
      <c r="CD116" s="14">
        <v>0</v>
      </c>
      <c r="CE116" s="14">
        <v>0</v>
      </c>
      <c r="CF116" s="14">
        <v>0</v>
      </c>
      <c r="CG116" s="13">
        <v>120380</v>
      </c>
      <c r="CH116" s="13">
        <v>311110</v>
      </c>
      <c r="CI116" s="13">
        <v>387060</v>
      </c>
      <c r="CJ116" s="14">
        <v>0</v>
      </c>
      <c r="CK116" s="14">
        <v>0</v>
      </c>
      <c r="CL116" s="14">
        <v>0</v>
      </c>
      <c r="CM116" s="14">
        <v>0</v>
      </c>
      <c r="CN116" s="16">
        <v>529070</v>
      </c>
      <c r="CO116" s="27">
        <f t="shared" si="6"/>
        <v>5685084</v>
      </c>
      <c r="CP116" s="28">
        <f t="shared" si="7"/>
        <v>2324185</v>
      </c>
      <c r="CQ116" s="28">
        <f t="shared" si="8"/>
        <v>8009269</v>
      </c>
      <c r="CR116" s="28">
        <v>0</v>
      </c>
      <c r="CS116" s="28" t="s">
        <v>584</v>
      </c>
      <c r="CT116" s="28">
        <v>0</v>
      </c>
      <c r="CU116" s="30">
        <f t="shared" si="9"/>
        <v>70.981309280534845</v>
      </c>
      <c r="CV116" s="39">
        <f t="shared" si="10"/>
        <v>526.50992637391528</v>
      </c>
      <c r="CW116" s="10">
        <v>1</v>
      </c>
      <c r="CX116" s="37">
        <f t="shared" si="11"/>
        <v>0</v>
      </c>
      <c r="CY116" s="37"/>
    </row>
    <row r="117" spans="1:103">
      <c r="A117" s="11">
        <v>2019</v>
      </c>
      <c r="B117" s="12" t="s">
        <v>321</v>
      </c>
      <c r="C117" s="12" t="s">
        <v>293</v>
      </c>
      <c r="D117" s="12" t="s">
        <v>322</v>
      </c>
      <c r="E117" s="13">
        <v>1923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3">
        <v>11480</v>
      </c>
      <c r="O117" s="14">
        <v>0</v>
      </c>
      <c r="P117" s="14">
        <v>0</v>
      </c>
      <c r="Q117" s="14">
        <v>0</v>
      </c>
      <c r="R117" s="13">
        <v>44632</v>
      </c>
      <c r="S117" s="13">
        <v>64260</v>
      </c>
      <c r="T117" s="14">
        <v>0</v>
      </c>
      <c r="U117" s="14">
        <v>0</v>
      </c>
      <c r="V117" s="13">
        <v>1790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  <c r="AT117" s="14">
        <v>0</v>
      </c>
      <c r="AU117" s="14">
        <v>0</v>
      </c>
      <c r="AV117" s="13">
        <v>72740</v>
      </c>
      <c r="AW117" s="14">
        <v>0</v>
      </c>
      <c r="AX117" s="13">
        <v>233470</v>
      </c>
      <c r="AY117" s="13">
        <v>3990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3">
        <v>3520</v>
      </c>
      <c r="BG117" s="13">
        <v>620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3">
        <v>205</v>
      </c>
      <c r="BN117" s="46">
        <v>190</v>
      </c>
      <c r="BO117" s="47">
        <v>0</v>
      </c>
      <c r="BP117" s="46">
        <v>4860</v>
      </c>
      <c r="BQ117" s="46">
        <v>9390</v>
      </c>
      <c r="BR117" s="46">
        <v>76850</v>
      </c>
      <c r="BS117" s="14">
        <v>0</v>
      </c>
      <c r="BT117" s="13">
        <v>34680</v>
      </c>
      <c r="BU117" s="13">
        <v>130130</v>
      </c>
      <c r="BV117" s="13">
        <v>240860</v>
      </c>
      <c r="BW117" s="14">
        <v>0</v>
      </c>
      <c r="BX117" s="13">
        <v>7480</v>
      </c>
      <c r="BY117" s="14">
        <v>0</v>
      </c>
      <c r="BZ117" s="14">
        <v>0</v>
      </c>
      <c r="CA117" s="13">
        <v>87070</v>
      </c>
      <c r="CB117" s="14">
        <v>0</v>
      </c>
      <c r="CC117" s="13">
        <v>240860</v>
      </c>
      <c r="CD117" s="14">
        <v>0</v>
      </c>
      <c r="CE117" s="14">
        <v>0</v>
      </c>
      <c r="CF117" s="14">
        <v>0</v>
      </c>
      <c r="CG117" s="14">
        <v>0</v>
      </c>
      <c r="CH117" s="13">
        <v>7480</v>
      </c>
      <c r="CI117" s="13">
        <v>87070</v>
      </c>
      <c r="CJ117" s="14">
        <v>0</v>
      </c>
      <c r="CK117" s="14">
        <v>0</v>
      </c>
      <c r="CL117" s="14">
        <v>0</v>
      </c>
      <c r="CM117" s="14">
        <v>0</v>
      </c>
      <c r="CN117" s="15">
        <v>0</v>
      </c>
      <c r="CO117" s="27">
        <f t="shared" si="6"/>
        <v>779877</v>
      </c>
      <c r="CP117" s="28">
        <f t="shared" si="7"/>
        <v>248340</v>
      </c>
      <c r="CQ117" s="28">
        <f t="shared" si="8"/>
        <v>1028217</v>
      </c>
      <c r="CR117" s="28">
        <v>0</v>
      </c>
      <c r="CS117" s="28" t="s">
        <v>584</v>
      </c>
      <c r="CT117" s="28">
        <v>0</v>
      </c>
      <c r="CU117" s="30">
        <f t="shared" si="9"/>
        <v>75.847510788092393</v>
      </c>
      <c r="CV117" s="39">
        <f t="shared" si="10"/>
        <v>534.69422776911074</v>
      </c>
      <c r="CW117" s="10">
        <v>1</v>
      </c>
      <c r="CX117" s="37">
        <f t="shared" si="11"/>
        <v>0</v>
      </c>
      <c r="CY117" s="37"/>
    </row>
    <row r="118" spans="1:103">
      <c r="A118" s="11">
        <v>2019</v>
      </c>
      <c r="B118" s="12" t="s">
        <v>323</v>
      </c>
      <c r="C118" s="12" t="s">
        <v>293</v>
      </c>
      <c r="D118" s="12" t="s">
        <v>324</v>
      </c>
      <c r="E118" s="13">
        <v>663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3">
        <v>370</v>
      </c>
      <c r="O118" s="13">
        <v>6260</v>
      </c>
      <c r="P118" s="14">
        <v>0</v>
      </c>
      <c r="Q118" s="14">
        <v>0</v>
      </c>
      <c r="R118" s="14">
        <v>0</v>
      </c>
      <c r="S118" s="13">
        <v>34160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0</v>
      </c>
      <c r="AU118" s="14">
        <v>0</v>
      </c>
      <c r="AV118" s="13">
        <v>12480</v>
      </c>
      <c r="AW118" s="14">
        <v>0</v>
      </c>
      <c r="AX118" s="13">
        <v>38350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3">
        <v>1140</v>
      </c>
      <c r="BG118" s="13">
        <v>200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3">
        <v>45</v>
      </c>
      <c r="BN118" s="46">
        <v>1175</v>
      </c>
      <c r="BO118" s="47">
        <v>0</v>
      </c>
      <c r="BP118" s="46">
        <v>2280</v>
      </c>
      <c r="BQ118" s="46">
        <v>1510</v>
      </c>
      <c r="BR118" s="46">
        <v>23820</v>
      </c>
      <c r="BS118" s="14">
        <v>0</v>
      </c>
      <c r="BT118" s="13">
        <v>11500</v>
      </c>
      <c r="BU118" s="14">
        <v>0</v>
      </c>
      <c r="BV118" s="13">
        <v>205025</v>
      </c>
      <c r="BW118" s="14">
        <v>0</v>
      </c>
      <c r="BX118" s="14">
        <v>0</v>
      </c>
      <c r="BY118" s="14">
        <v>0</v>
      </c>
      <c r="BZ118" s="14">
        <v>0</v>
      </c>
      <c r="CA118" s="13">
        <v>28870</v>
      </c>
      <c r="CB118" s="13">
        <v>6452660</v>
      </c>
      <c r="CC118" s="13">
        <v>205025</v>
      </c>
      <c r="CD118" s="14">
        <v>0</v>
      </c>
      <c r="CE118" s="14">
        <v>0</v>
      </c>
      <c r="CF118" s="14">
        <v>0</v>
      </c>
      <c r="CG118" s="14">
        <v>0</v>
      </c>
      <c r="CH118" s="14">
        <v>0</v>
      </c>
      <c r="CI118" s="13">
        <v>28870</v>
      </c>
      <c r="CJ118" s="14">
        <v>0</v>
      </c>
      <c r="CK118" s="14">
        <v>0</v>
      </c>
      <c r="CL118" s="14">
        <v>0</v>
      </c>
      <c r="CM118" s="14">
        <v>0</v>
      </c>
      <c r="CN118" s="16">
        <v>6452660</v>
      </c>
      <c r="CO118" s="27">
        <f t="shared" si="6"/>
        <v>162160</v>
      </c>
      <c r="CP118" s="28">
        <f t="shared" si="7"/>
        <v>205025</v>
      </c>
      <c r="CQ118" s="28">
        <f t="shared" si="8"/>
        <v>367185</v>
      </c>
      <c r="CR118" s="28">
        <v>0</v>
      </c>
      <c r="CS118" s="28" t="s">
        <v>584</v>
      </c>
      <c r="CT118" s="28">
        <v>0</v>
      </c>
      <c r="CU118" s="30">
        <f t="shared" si="9"/>
        <v>44.163024088674646</v>
      </c>
      <c r="CV118" s="39">
        <f t="shared" si="10"/>
        <v>553.82352941176475</v>
      </c>
      <c r="CW118" s="10">
        <v>0</v>
      </c>
      <c r="CX118" s="37">
        <f t="shared" si="11"/>
        <v>0</v>
      </c>
      <c r="CY118" s="37"/>
    </row>
    <row r="119" spans="1:103">
      <c r="A119" s="11">
        <v>2019</v>
      </c>
      <c r="B119" s="12" t="s">
        <v>325</v>
      </c>
      <c r="C119" s="12" t="s">
        <v>293</v>
      </c>
      <c r="D119" s="12" t="s">
        <v>326</v>
      </c>
      <c r="E119" s="13">
        <v>1317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3">
        <v>42470</v>
      </c>
      <c r="S119" s="13">
        <v>54340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3">
        <v>11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3">
        <v>61240</v>
      </c>
      <c r="AW119" s="14">
        <v>0</v>
      </c>
      <c r="AX119" s="13">
        <v>119390</v>
      </c>
      <c r="AY119" s="13">
        <v>2700</v>
      </c>
      <c r="AZ119" s="14">
        <v>0</v>
      </c>
      <c r="BA119" s="14">
        <v>0</v>
      </c>
      <c r="BB119" s="13">
        <v>9</v>
      </c>
      <c r="BC119" s="14">
        <v>0</v>
      </c>
      <c r="BD119" s="13">
        <v>19</v>
      </c>
      <c r="BE119" s="14">
        <v>0</v>
      </c>
      <c r="BF119" s="13">
        <v>2820</v>
      </c>
      <c r="BG119" s="13">
        <v>850</v>
      </c>
      <c r="BH119" s="14">
        <v>0</v>
      </c>
      <c r="BI119" s="13">
        <v>164</v>
      </c>
      <c r="BJ119" s="13">
        <v>1575</v>
      </c>
      <c r="BK119" s="13">
        <v>47</v>
      </c>
      <c r="BL119" s="14">
        <v>0</v>
      </c>
      <c r="BM119" s="13">
        <v>95</v>
      </c>
      <c r="BN119" s="46">
        <v>150</v>
      </c>
      <c r="BO119" s="47">
        <v>0</v>
      </c>
      <c r="BP119" s="46">
        <v>2940</v>
      </c>
      <c r="BQ119" s="46">
        <v>2520</v>
      </c>
      <c r="BR119" s="46">
        <v>25730</v>
      </c>
      <c r="BS119" s="14">
        <v>0</v>
      </c>
      <c r="BT119" s="13">
        <v>9033</v>
      </c>
      <c r="BU119" s="13">
        <v>13650</v>
      </c>
      <c r="BV119" s="13">
        <v>181640</v>
      </c>
      <c r="BW119" s="14">
        <v>0</v>
      </c>
      <c r="BX119" s="13">
        <v>80950</v>
      </c>
      <c r="BY119" s="14">
        <v>0</v>
      </c>
      <c r="BZ119" s="14">
        <v>0</v>
      </c>
      <c r="CA119" s="13">
        <v>27960</v>
      </c>
      <c r="CB119" s="14">
        <v>0</v>
      </c>
      <c r="CC119" s="13">
        <v>181640</v>
      </c>
      <c r="CD119" s="14">
        <v>0</v>
      </c>
      <c r="CE119" s="14">
        <v>0</v>
      </c>
      <c r="CF119" s="14">
        <v>0</v>
      </c>
      <c r="CG119" s="14">
        <v>0</v>
      </c>
      <c r="CH119" s="13">
        <v>80950</v>
      </c>
      <c r="CI119" s="13">
        <v>27960</v>
      </c>
      <c r="CJ119" s="14">
        <v>0</v>
      </c>
      <c r="CK119" s="14">
        <v>0</v>
      </c>
      <c r="CL119" s="14">
        <v>0</v>
      </c>
      <c r="CM119" s="14">
        <v>0</v>
      </c>
      <c r="CN119" s="15">
        <v>0</v>
      </c>
      <c r="CO119" s="27">
        <f t="shared" si="6"/>
        <v>367713</v>
      </c>
      <c r="CP119" s="28">
        <f t="shared" si="7"/>
        <v>262590</v>
      </c>
      <c r="CQ119" s="28">
        <f t="shared" si="8"/>
        <v>630303</v>
      </c>
      <c r="CR119" s="28">
        <v>0</v>
      </c>
      <c r="CS119" s="28" t="s">
        <v>584</v>
      </c>
      <c r="CT119" s="28">
        <v>0</v>
      </c>
      <c r="CU119" s="30">
        <f t="shared" si="9"/>
        <v>58.339084535532912</v>
      </c>
      <c r="CV119" s="39">
        <f t="shared" si="10"/>
        <v>478.58997722095671</v>
      </c>
      <c r="CW119" s="10">
        <v>0</v>
      </c>
      <c r="CX119" s="37">
        <f t="shared" si="11"/>
        <v>0</v>
      </c>
      <c r="CY119" s="37"/>
    </row>
    <row r="120" spans="1:103">
      <c r="A120" s="11">
        <v>2019</v>
      </c>
      <c r="B120" s="12" t="s">
        <v>327</v>
      </c>
      <c r="C120" s="12" t="s">
        <v>293</v>
      </c>
      <c r="D120" s="12" t="s">
        <v>328</v>
      </c>
      <c r="E120" s="13">
        <v>599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3">
        <v>6880</v>
      </c>
      <c r="O120" s="14">
        <v>0</v>
      </c>
      <c r="P120" s="14">
        <v>0</v>
      </c>
      <c r="Q120" s="14">
        <v>0</v>
      </c>
      <c r="R120" s="13">
        <v>22010</v>
      </c>
      <c r="S120" s="13">
        <v>24040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3">
        <v>36020</v>
      </c>
      <c r="AW120" s="14">
        <v>0</v>
      </c>
      <c r="AX120" s="13">
        <v>83820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3">
        <v>300</v>
      </c>
      <c r="BG120" s="13">
        <v>370</v>
      </c>
      <c r="BH120" s="14">
        <v>0</v>
      </c>
      <c r="BI120" s="14">
        <v>0</v>
      </c>
      <c r="BJ120" s="14">
        <v>0</v>
      </c>
      <c r="BK120" s="14">
        <v>0</v>
      </c>
      <c r="BL120" s="14">
        <v>0</v>
      </c>
      <c r="BM120" s="13">
        <v>235</v>
      </c>
      <c r="BN120" s="46">
        <v>50</v>
      </c>
      <c r="BO120" s="47">
        <v>0</v>
      </c>
      <c r="BP120" s="46">
        <v>710</v>
      </c>
      <c r="BQ120" s="47">
        <v>0</v>
      </c>
      <c r="BR120" s="46">
        <v>8280</v>
      </c>
      <c r="BS120" s="14">
        <v>0</v>
      </c>
      <c r="BT120" s="13">
        <v>3083</v>
      </c>
      <c r="BU120" s="13">
        <v>1040</v>
      </c>
      <c r="BV120" s="13">
        <v>79865</v>
      </c>
      <c r="BW120" s="14">
        <v>0</v>
      </c>
      <c r="BX120" s="14">
        <v>0</v>
      </c>
      <c r="BY120" s="14">
        <v>0</v>
      </c>
      <c r="BZ120" s="14">
        <v>0</v>
      </c>
      <c r="CA120" s="13">
        <v>7020</v>
      </c>
      <c r="CB120" s="14">
        <v>0</v>
      </c>
      <c r="CC120" s="13">
        <v>79865</v>
      </c>
      <c r="CD120" s="14">
        <v>0</v>
      </c>
      <c r="CE120" s="14">
        <v>0</v>
      </c>
      <c r="CF120" s="14">
        <v>0</v>
      </c>
      <c r="CG120" s="14">
        <v>0</v>
      </c>
      <c r="CH120" s="14">
        <v>0</v>
      </c>
      <c r="CI120" s="13">
        <v>7020</v>
      </c>
      <c r="CJ120" s="14">
        <v>0</v>
      </c>
      <c r="CK120" s="14">
        <v>0</v>
      </c>
      <c r="CL120" s="14">
        <v>0</v>
      </c>
      <c r="CM120" s="14">
        <v>0</v>
      </c>
      <c r="CN120" s="15">
        <v>0</v>
      </c>
      <c r="CO120" s="27">
        <f t="shared" si="6"/>
        <v>193858</v>
      </c>
      <c r="CP120" s="28">
        <f t="shared" si="7"/>
        <v>79865</v>
      </c>
      <c r="CQ120" s="28">
        <f t="shared" si="8"/>
        <v>273723</v>
      </c>
      <c r="CR120" s="28">
        <v>0</v>
      </c>
      <c r="CS120" s="28" t="s">
        <v>584</v>
      </c>
      <c r="CT120" s="28">
        <v>0</v>
      </c>
      <c r="CU120" s="30">
        <f t="shared" si="9"/>
        <v>70.822693014470843</v>
      </c>
      <c r="CV120" s="39">
        <f t="shared" si="10"/>
        <v>456.96661101836395</v>
      </c>
      <c r="CW120" s="10">
        <v>1</v>
      </c>
      <c r="CX120" s="37">
        <f t="shared" si="11"/>
        <v>0</v>
      </c>
      <c r="CY120" s="37"/>
    </row>
    <row r="121" spans="1:103">
      <c r="A121" s="11">
        <v>2019</v>
      </c>
      <c r="B121" s="12" t="s">
        <v>329</v>
      </c>
      <c r="C121" s="12" t="s">
        <v>293</v>
      </c>
      <c r="D121" s="12" t="s">
        <v>330</v>
      </c>
      <c r="E121" s="13">
        <v>774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3">
        <v>23330</v>
      </c>
      <c r="S121" s="13">
        <v>30360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3">
        <v>33190</v>
      </c>
      <c r="AW121" s="14">
        <v>0</v>
      </c>
      <c r="AX121" s="13">
        <v>150430</v>
      </c>
      <c r="AY121" s="13">
        <v>1920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3">
        <v>390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3">
        <v>95</v>
      </c>
      <c r="BN121" s="46">
        <v>50</v>
      </c>
      <c r="BO121" s="47">
        <v>0</v>
      </c>
      <c r="BP121" s="47">
        <v>0</v>
      </c>
      <c r="BQ121" s="47">
        <v>0</v>
      </c>
      <c r="BR121" s="47">
        <v>0</v>
      </c>
      <c r="BS121" s="14">
        <v>0</v>
      </c>
      <c r="BT121" s="14">
        <v>0</v>
      </c>
      <c r="BU121" s="14">
        <v>0</v>
      </c>
      <c r="BV121" s="13">
        <v>83690</v>
      </c>
      <c r="BW121" s="14">
        <v>0</v>
      </c>
      <c r="BX121" s="14">
        <v>0</v>
      </c>
      <c r="BY121" s="14">
        <v>0</v>
      </c>
      <c r="BZ121" s="14">
        <v>0</v>
      </c>
      <c r="CA121" s="13">
        <v>18050</v>
      </c>
      <c r="CB121" s="14">
        <v>0</v>
      </c>
      <c r="CC121" s="13">
        <v>83690</v>
      </c>
      <c r="CD121" s="14">
        <v>0</v>
      </c>
      <c r="CE121" s="14">
        <v>0</v>
      </c>
      <c r="CF121" s="14">
        <v>0</v>
      </c>
      <c r="CG121" s="14">
        <v>0</v>
      </c>
      <c r="CH121" s="14">
        <v>0</v>
      </c>
      <c r="CI121" s="13">
        <v>18050</v>
      </c>
      <c r="CJ121" s="14">
        <v>0</v>
      </c>
      <c r="CK121" s="14">
        <v>0</v>
      </c>
      <c r="CL121" s="14">
        <v>0</v>
      </c>
      <c r="CM121" s="14">
        <v>0</v>
      </c>
      <c r="CN121" s="15">
        <v>0</v>
      </c>
      <c r="CO121" s="27">
        <f t="shared" si="6"/>
        <v>257815</v>
      </c>
      <c r="CP121" s="28">
        <f t="shared" si="7"/>
        <v>83690</v>
      </c>
      <c r="CQ121" s="28">
        <f t="shared" si="8"/>
        <v>341505</v>
      </c>
      <c r="CR121" s="28">
        <v>0</v>
      </c>
      <c r="CS121" s="28" t="s">
        <v>584</v>
      </c>
      <c r="CT121" s="28">
        <v>0</v>
      </c>
      <c r="CU121" s="30">
        <f t="shared" si="9"/>
        <v>75.493770222983557</v>
      </c>
      <c r="CV121" s="39">
        <f t="shared" si="10"/>
        <v>441.22093023255815</v>
      </c>
      <c r="CW121" s="10">
        <v>1</v>
      </c>
      <c r="CX121" s="37">
        <f t="shared" si="11"/>
        <v>0</v>
      </c>
      <c r="CY121" s="37"/>
    </row>
    <row r="122" spans="1:103">
      <c r="A122" s="11">
        <v>2019</v>
      </c>
      <c r="B122" s="12" t="s">
        <v>331</v>
      </c>
      <c r="C122" s="12" t="s">
        <v>293</v>
      </c>
      <c r="D122" s="12" t="s">
        <v>332</v>
      </c>
      <c r="E122" s="13">
        <v>2303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3">
        <v>49580</v>
      </c>
      <c r="O122" s="14">
        <v>0</v>
      </c>
      <c r="P122" s="14">
        <v>0</v>
      </c>
      <c r="Q122" s="14">
        <v>0</v>
      </c>
      <c r="R122" s="13">
        <v>59350</v>
      </c>
      <c r="S122" s="13">
        <v>97490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3">
        <v>62680</v>
      </c>
      <c r="AW122" s="14">
        <v>0</v>
      </c>
      <c r="AX122" s="13">
        <v>268600</v>
      </c>
      <c r="AY122" s="13">
        <v>7390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3">
        <v>110</v>
      </c>
      <c r="BF122" s="13">
        <v>1000</v>
      </c>
      <c r="BG122" s="13">
        <v>1380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3">
        <v>150</v>
      </c>
      <c r="BN122" s="46">
        <v>880</v>
      </c>
      <c r="BO122" s="47">
        <v>0</v>
      </c>
      <c r="BP122" s="46">
        <v>3030</v>
      </c>
      <c r="BQ122" s="46">
        <v>2410</v>
      </c>
      <c r="BR122" s="46">
        <v>13230</v>
      </c>
      <c r="BS122" s="14">
        <v>0</v>
      </c>
      <c r="BT122" s="13">
        <v>6270</v>
      </c>
      <c r="BU122" s="13">
        <v>98320</v>
      </c>
      <c r="BV122" s="13">
        <v>222910</v>
      </c>
      <c r="BW122" s="14">
        <v>0</v>
      </c>
      <c r="BX122" s="14">
        <v>0</v>
      </c>
      <c r="BY122" s="14">
        <v>0</v>
      </c>
      <c r="BZ122" s="14">
        <v>0</v>
      </c>
      <c r="CA122" s="13">
        <v>43490</v>
      </c>
      <c r="CB122" s="14">
        <v>0</v>
      </c>
      <c r="CC122" s="13">
        <v>222910</v>
      </c>
      <c r="CD122" s="14">
        <v>0</v>
      </c>
      <c r="CE122" s="14">
        <v>0</v>
      </c>
      <c r="CF122" s="14">
        <v>0</v>
      </c>
      <c r="CG122" s="14">
        <v>0</v>
      </c>
      <c r="CH122" s="14">
        <v>0</v>
      </c>
      <c r="CI122" s="13">
        <v>43490</v>
      </c>
      <c r="CJ122" s="14">
        <v>0</v>
      </c>
      <c r="CK122" s="14">
        <v>0</v>
      </c>
      <c r="CL122" s="14">
        <v>0</v>
      </c>
      <c r="CM122" s="14">
        <v>0</v>
      </c>
      <c r="CN122" s="15">
        <v>0</v>
      </c>
      <c r="CO122" s="27">
        <f t="shared" si="6"/>
        <v>715360</v>
      </c>
      <c r="CP122" s="28">
        <f t="shared" si="7"/>
        <v>222910</v>
      </c>
      <c r="CQ122" s="28">
        <f t="shared" si="8"/>
        <v>938270</v>
      </c>
      <c r="CR122" s="28">
        <v>0</v>
      </c>
      <c r="CS122" s="28" t="s">
        <v>584</v>
      </c>
      <c r="CT122" s="28">
        <v>0</v>
      </c>
      <c r="CU122" s="30">
        <f t="shared" si="9"/>
        <v>76.242446204184304</v>
      </c>
      <c r="CV122" s="39">
        <f t="shared" si="10"/>
        <v>407.41207121146329</v>
      </c>
      <c r="CW122" s="10">
        <v>1</v>
      </c>
      <c r="CX122" s="37">
        <f t="shared" si="11"/>
        <v>0</v>
      </c>
      <c r="CY122" s="37"/>
    </row>
    <row r="123" spans="1:103">
      <c r="A123" s="11">
        <v>2019</v>
      </c>
      <c r="B123" s="12" t="s">
        <v>333</v>
      </c>
      <c r="C123" s="12" t="s">
        <v>293</v>
      </c>
      <c r="D123" s="12" t="s">
        <v>334</v>
      </c>
      <c r="E123" s="13">
        <v>41514</v>
      </c>
      <c r="F123" s="13">
        <v>71400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3">
        <v>475390</v>
      </c>
      <c r="O123" s="14">
        <v>0</v>
      </c>
      <c r="P123" s="14">
        <v>0</v>
      </c>
      <c r="Q123" s="14">
        <v>0</v>
      </c>
      <c r="R123" s="13">
        <v>1344640</v>
      </c>
      <c r="S123" s="13">
        <v>1438850</v>
      </c>
      <c r="T123" s="14">
        <v>0</v>
      </c>
      <c r="U123" s="13">
        <v>130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3">
        <v>1347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0</v>
      </c>
      <c r="AV123" s="13">
        <v>2014790</v>
      </c>
      <c r="AW123" s="14">
        <v>0</v>
      </c>
      <c r="AX123" s="13">
        <v>5248489</v>
      </c>
      <c r="AY123" s="13">
        <v>148945</v>
      </c>
      <c r="AZ123" s="14">
        <v>0</v>
      </c>
      <c r="BA123" s="13">
        <v>160</v>
      </c>
      <c r="BB123" s="14">
        <v>0</v>
      </c>
      <c r="BC123" s="13">
        <v>90</v>
      </c>
      <c r="BD123" s="13">
        <v>100</v>
      </c>
      <c r="BE123" s="13">
        <v>1825</v>
      </c>
      <c r="BF123" s="13">
        <v>44960</v>
      </c>
      <c r="BG123" s="13">
        <v>17410</v>
      </c>
      <c r="BH123" s="13">
        <v>1610</v>
      </c>
      <c r="BI123" s="13">
        <v>1780</v>
      </c>
      <c r="BJ123" s="13">
        <v>11330</v>
      </c>
      <c r="BK123" s="13">
        <v>300</v>
      </c>
      <c r="BL123" s="14">
        <v>0</v>
      </c>
      <c r="BM123" s="13">
        <v>4590</v>
      </c>
      <c r="BN123" s="46">
        <v>18435</v>
      </c>
      <c r="BO123" s="47">
        <v>0</v>
      </c>
      <c r="BP123" s="46">
        <v>60720</v>
      </c>
      <c r="BQ123" s="46">
        <v>111390</v>
      </c>
      <c r="BR123" s="46">
        <v>508020</v>
      </c>
      <c r="BS123" s="14">
        <v>0</v>
      </c>
      <c r="BT123" s="13">
        <v>130900</v>
      </c>
      <c r="BU123" s="13">
        <v>1064280</v>
      </c>
      <c r="BV123" s="13">
        <v>4648799</v>
      </c>
      <c r="BW123" s="14">
        <v>0</v>
      </c>
      <c r="BX123" s="13">
        <v>925740</v>
      </c>
      <c r="BY123" s="13">
        <v>2060</v>
      </c>
      <c r="BZ123" s="14">
        <v>0</v>
      </c>
      <c r="CA123" s="13">
        <v>750380</v>
      </c>
      <c r="CB123" s="14">
        <v>0</v>
      </c>
      <c r="CC123" s="13">
        <v>4648799</v>
      </c>
      <c r="CD123" s="14">
        <v>0</v>
      </c>
      <c r="CE123" s="14">
        <v>0</v>
      </c>
      <c r="CF123" s="14">
        <v>0</v>
      </c>
      <c r="CG123" s="13">
        <v>321940</v>
      </c>
      <c r="CH123" s="13">
        <v>603800</v>
      </c>
      <c r="CI123" s="13">
        <v>750380</v>
      </c>
      <c r="CJ123" s="14">
        <v>0</v>
      </c>
      <c r="CK123" s="14">
        <v>0</v>
      </c>
      <c r="CL123" s="14">
        <v>0</v>
      </c>
      <c r="CM123" s="14">
        <v>0</v>
      </c>
      <c r="CN123" s="15">
        <v>0</v>
      </c>
      <c r="CO123" s="27">
        <f t="shared" si="6"/>
        <v>13722801</v>
      </c>
      <c r="CP123" s="28">
        <f t="shared" si="7"/>
        <v>5252599</v>
      </c>
      <c r="CQ123" s="28">
        <f t="shared" si="8"/>
        <v>18975400</v>
      </c>
      <c r="CR123" s="28">
        <v>0</v>
      </c>
      <c r="CS123" s="28" t="s">
        <v>584</v>
      </c>
      <c r="CT123" s="28">
        <v>0</v>
      </c>
      <c r="CU123" s="30">
        <f t="shared" si="9"/>
        <v>72.318902368329518</v>
      </c>
      <c r="CV123" s="39">
        <f t="shared" si="10"/>
        <v>457.08435708435707</v>
      </c>
      <c r="CW123" s="10">
        <v>1</v>
      </c>
      <c r="CX123" s="37">
        <f t="shared" si="11"/>
        <v>0</v>
      </c>
      <c r="CY123" s="37"/>
    </row>
    <row r="124" spans="1:103">
      <c r="A124" s="11">
        <v>2019</v>
      </c>
      <c r="B124" s="12" t="s">
        <v>335</v>
      </c>
      <c r="C124" s="12" t="s">
        <v>293</v>
      </c>
      <c r="D124" s="12" t="s">
        <v>336</v>
      </c>
      <c r="E124" s="13">
        <v>9612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3">
        <v>304050</v>
      </c>
      <c r="O124" s="14">
        <v>0</v>
      </c>
      <c r="P124" s="14">
        <v>0</v>
      </c>
      <c r="Q124" s="14">
        <v>0</v>
      </c>
      <c r="R124" s="13">
        <v>378328</v>
      </c>
      <c r="S124" s="13">
        <v>319950</v>
      </c>
      <c r="T124" s="14">
        <v>0</v>
      </c>
      <c r="U124" s="14">
        <v>0</v>
      </c>
      <c r="V124" s="13">
        <v>4200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3">
        <v>560</v>
      </c>
      <c r="AD124" s="13">
        <v>80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3">
        <v>1800</v>
      </c>
      <c r="AP124" s="14">
        <v>0</v>
      </c>
      <c r="AQ124" s="14">
        <v>0</v>
      </c>
      <c r="AR124" s="14">
        <v>0</v>
      </c>
      <c r="AS124" s="14">
        <v>0</v>
      </c>
      <c r="AT124" s="13">
        <v>34340</v>
      </c>
      <c r="AU124" s="14">
        <v>0</v>
      </c>
      <c r="AV124" s="13">
        <v>278240</v>
      </c>
      <c r="AW124" s="14">
        <v>0</v>
      </c>
      <c r="AX124" s="13">
        <v>1320090</v>
      </c>
      <c r="AY124" s="13">
        <v>41245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3">
        <v>350</v>
      </c>
      <c r="BF124" s="13">
        <v>9820</v>
      </c>
      <c r="BG124" s="13">
        <v>8950</v>
      </c>
      <c r="BH124" s="14">
        <v>0</v>
      </c>
      <c r="BI124" s="13">
        <v>1120</v>
      </c>
      <c r="BJ124" s="14">
        <v>0</v>
      </c>
      <c r="BK124" s="14">
        <v>0</v>
      </c>
      <c r="BL124" s="14">
        <v>0</v>
      </c>
      <c r="BM124" s="13">
        <v>880</v>
      </c>
      <c r="BN124" s="46">
        <v>715</v>
      </c>
      <c r="BO124" s="47">
        <v>0</v>
      </c>
      <c r="BP124" s="46">
        <v>17350</v>
      </c>
      <c r="BQ124" s="46">
        <v>19230</v>
      </c>
      <c r="BR124" s="46">
        <v>122340</v>
      </c>
      <c r="BS124" s="14">
        <v>0</v>
      </c>
      <c r="BT124" s="13">
        <v>46280</v>
      </c>
      <c r="BU124" s="13">
        <v>96480</v>
      </c>
      <c r="BV124" s="13">
        <v>1160710</v>
      </c>
      <c r="BW124" s="14">
        <v>0</v>
      </c>
      <c r="BX124" s="13">
        <v>290470</v>
      </c>
      <c r="BY124" s="14">
        <v>0</v>
      </c>
      <c r="BZ124" s="14">
        <v>0</v>
      </c>
      <c r="CA124" s="13">
        <v>124970</v>
      </c>
      <c r="CB124" s="13">
        <v>117460</v>
      </c>
      <c r="CC124" s="13">
        <v>1160710</v>
      </c>
      <c r="CD124" s="14">
        <v>0</v>
      </c>
      <c r="CE124" s="14">
        <v>0</v>
      </c>
      <c r="CF124" s="14">
        <v>0</v>
      </c>
      <c r="CG124" s="14">
        <v>0</v>
      </c>
      <c r="CH124" s="13">
        <v>290470</v>
      </c>
      <c r="CI124" s="13">
        <v>124970</v>
      </c>
      <c r="CJ124" s="14">
        <v>0</v>
      </c>
      <c r="CK124" s="14">
        <v>0</v>
      </c>
      <c r="CL124" s="14">
        <v>0</v>
      </c>
      <c r="CM124" s="14">
        <v>0</v>
      </c>
      <c r="CN124" s="16">
        <v>117460</v>
      </c>
      <c r="CO124" s="27">
        <f t="shared" si="6"/>
        <v>3129568</v>
      </c>
      <c r="CP124" s="28">
        <f t="shared" si="7"/>
        <v>1451180</v>
      </c>
      <c r="CQ124" s="28">
        <f t="shared" si="8"/>
        <v>4580748</v>
      </c>
      <c r="CR124" s="28">
        <v>0</v>
      </c>
      <c r="CS124" s="28" t="s">
        <v>584</v>
      </c>
      <c r="CT124" s="28">
        <v>0</v>
      </c>
      <c r="CU124" s="30">
        <f t="shared" si="9"/>
        <v>68.320021096991141</v>
      </c>
      <c r="CV124" s="39">
        <f t="shared" si="10"/>
        <v>476.56554307116107</v>
      </c>
      <c r="CW124" s="10">
        <v>1</v>
      </c>
      <c r="CX124" s="37">
        <f t="shared" si="11"/>
        <v>0</v>
      </c>
      <c r="CY124" s="37"/>
    </row>
    <row r="125" spans="1:103">
      <c r="A125" s="11">
        <v>2019</v>
      </c>
      <c r="B125" s="12" t="s">
        <v>337</v>
      </c>
      <c r="C125" s="12" t="s">
        <v>293</v>
      </c>
      <c r="D125" s="12" t="s">
        <v>338</v>
      </c>
      <c r="E125" s="13">
        <v>4571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3">
        <v>120270</v>
      </c>
      <c r="O125" s="14">
        <v>0</v>
      </c>
      <c r="P125" s="14">
        <v>0</v>
      </c>
      <c r="Q125" s="14">
        <v>0</v>
      </c>
      <c r="R125" s="13">
        <v>140120</v>
      </c>
      <c r="S125" s="13">
        <v>130990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3">
        <v>246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0</v>
      </c>
      <c r="AV125" s="13">
        <v>109880</v>
      </c>
      <c r="AW125" s="14">
        <v>0</v>
      </c>
      <c r="AX125" s="13">
        <v>436450</v>
      </c>
      <c r="AY125" s="13">
        <v>11680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3">
        <v>140</v>
      </c>
      <c r="BF125" s="13">
        <v>4360</v>
      </c>
      <c r="BG125" s="13">
        <v>3050</v>
      </c>
      <c r="BH125" s="14">
        <v>0</v>
      </c>
      <c r="BI125" s="13">
        <v>160</v>
      </c>
      <c r="BJ125" s="13">
        <v>700</v>
      </c>
      <c r="BK125" s="14">
        <v>0</v>
      </c>
      <c r="BL125" s="14">
        <v>0</v>
      </c>
      <c r="BM125" s="13">
        <v>390</v>
      </c>
      <c r="BN125" s="46">
        <v>1866</v>
      </c>
      <c r="BO125" s="47">
        <v>0</v>
      </c>
      <c r="BP125" s="46">
        <v>9860</v>
      </c>
      <c r="BQ125" s="46">
        <v>14900</v>
      </c>
      <c r="BR125" s="46">
        <v>51810</v>
      </c>
      <c r="BS125" s="14">
        <v>0</v>
      </c>
      <c r="BT125" s="13">
        <v>22690</v>
      </c>
      <c r="BU125" s="13">
        <v>75470</v>
      </c>
      <c r="BV125" s="13">
        <v>480540</v>
      </c>
      <c r="BW125" s="14">
        <v>0</v>
      </c>
      <c r="BX125" s="13">
        <v>120160</v>
      </c>
      <c r="BY125" s="14">
        <v>0</v>
      </c>
      <c r="BZ125" s="14">
        <v>0</v>
      </c>
      <c r="CA125" s="13">
        <v>73060</v>
      </c>
      <c r="CB125" s="13">
        <v>8890</v>
      </c>
      <c r="CC125" s="13">
        <v>480540</v>
      </c>
      <c r="CD125" s="14">
        <v>0</v>
      </c>
      <c r="CE125" s="14">
        <v>0</v>
      </c>
      <c r="CF125" s="14">
        <v>0</v>
      </c>
      <c r="CG125" s="14">
        <v>0</v>
      </c>
      <c r="CH125" s="13">
        <v>120160</v>
      </c>
      <c r="CI125" s="13">
        <v>73060</v>
      </c>
      <c r="CJ125" s="14">
        <v>0</v>
      </c>
      <c r="CK125" s="14">
        <v>0</v>
      </c>
      <c r="CL125" s="14">
        <v>0</v>
      </c>
      <c r="CM125" s="14">
        <v>0</v>
      </c>
      <c r="CN125" s="16">
        <v>8890</v>
      </c>
      <c r="CO125" s="27">
        <f t="shared" si="6"/>
        <v>1208092</v>
      </c>
      <c r="CP125" s="28">
        <f t="shared" si="7"/>
        <v>600700</v>
      </c>
      <c r="CQ125" s="28">
        <f t="shared" si="8"/>
        <v>1808792</v>
      </c>
      <c r="CR125" s="28">
        <v>0</v>
      </c>
      <c r="CS125" s="28" t="s">
        <v>584</v>
      </c>
      <c r="CT125" s="28">
        <v>0</v>
      </c>
      <c r="CU125" s="30">
        <f t="shared" si="9"/>
        <v>66.789990225520683</v>
      </c>
      <c r="CV125" s="39">
        <f t="shared" si="10"/>
        <v>395.7103478451105</v>
      </c>
      <c r="CW125" s="10">
        <v>1</v>
      </c>
      <c r="CX125" s="37">
        <f t="shared" si="11"/>
        <v>0</v>
      </c>
      <c r="CY125" s="37"/>
    </row>
    <row r="126" spans="1:103">
      <c r="A126" s="11">
        <v>2019</v>
      </c>
      <c r="B126" s="12" t="s">
        <v>339</v>
      </c>
      <c r="C126" s="12" t="s">
        <v>293</v>
      </c>
      <c r="D126" s="12" t="s">
        <v>340</v>
      </c>
      <c r="E126" s="13">
        <v>7054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3">
        <v>153990</v>
      </c>
      <c r="O126" s="14">
        <v>0</v>
      </c>
      <c r="P126" s="14">
        <v>0</v>
      </c>
      <c r="Q126" s="14">
        <v>0</v>
      </c>
      <c r="R126" s="13">
        <v>296960</v>
      </c>
      <c r="S126" s="13">
        <v>233650</v>
      </c>
      <c r="T126" s="14">
        <v>0</v>
      </c>
      <c r="U126" s="13">
        <v>160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3">
        <v>625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3">
        <v>367350</v>
      </c>
      <c r="AW126" s="14">
        <v>0</v>
      </c>
      <c r="AX126" s="13">
        <v>1070330</v>
      </c>
      <c r="AY126" s="13">
        <v>22440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3">
        <v>560</v>
      </c>
      <c r="BF126" s="13">
        <v>7620</v>
      </c>
      <c r="BG126" s="13">
        <v>6135</v>
      </c>
      <c r="BH126" s="13">
        <v>450</v>
      </c>
      <c r="BI126" s="13">
        <v>440</v>
      </c>
      <c r="BJ126" s="13">
        <v>1320</v>
      </c>
      <c r="BK126" s="14">
        <v>0</v>
      </c>
      <c r="BL126" s="14">
        <v>0</v>
      </c>
      <c r="BM126" s="13">
        <v>860</v>
      </c>
      <c r="BN126" s="46">
        <v>5665</v>
      </c>
      <c r="BO126" s="47">
        <v>0</v>
      </c>
      <c r="BP126" s="46">
        <v>10440</v>
      </c>
      <c r="BQ126" s="46">
        <v>25850</v>
      </c>
      <c r="BR126" s="46">
        <v>106830</v>
      </c>
      <c r="BS126" s="14">
        <v>0</v>
      </c>
      <c r="BT126" s="13">
        <v>34700</v>
      </c>
      <c r="BU126" s="13">
        <v>115520</v>
      </c>
      <c r="BV126" s="13">
        <v>645110</v>
      </c>
      <c r="BW126" s="14">
        <v>0</v>
      </c>
      <c r="BX126" s="13">
        <v>160240</v>
      </c>
      <c r="BY126" s="14">
        <v>0</v>
      </c>
      <c r="BZ126" s="14">
        <v>0</v>
      </c>
      <c r="CA126" s="13">
        <v>170610</v>
      </c>
      <c r="CB126" s="14">
        <v>0</v>
      </c>
      <c r="CC126" s="13">
        <v>645110</v>
      </c>
      <c r="CD126" s="14">
        <v>0</v>
      </c>
      <c r="CE126" s="14">
        <v>0</v>
      </c>
      <c r="CF126" s="14">
        <v>0</v>
      </c>
      <c r="CG126" s="13">
        <v>61760</v>
      </c>
      <c r="CH126" s="13">
        <v>98480</v>
      </c>
      <c r="CI126" s="13">
        <v>170610</v>
      </c>
      <c r="CJ126" s="14">
        <v>0</v>
      </c>
      <c r="CK126" s="14">
        <v>0</v>
      </c>
      <c r="CL126" s="14">
        <v>0</v>
      </c>
      <c r="CM126" s="14">
        <v>0</v>
      </c>
      <c r="CN126" s="15">
        <v>0</v>
      </c>
      <c r="CO126" s="27">
        <f t="shared" si="6"/>
        <v>2694265</v>
      </c>
      <c r="CP126" s="28">
        <f t="shared" si="7"/>
        <v>743590</v>
      </c>
      <c r="CQ126" s="28">
        <f t="shared" si="8"/>
        <v>3437855</v>
      </c>
      <c r="CR126" s="28">
        <v>0</v>
      </c>
      <c r="CS126" s="28" t="s">
        <v>584</v>
      </c>
      <c r="CT126" s="28">
        <v>0</v>
      </c>
      <c r="CU126" s="30">
        <f t="shared" si="9"/>
        <v>78.370524644000412</v>
      </c>
      <c r="CV126" s="39">
        <f t="shared" si="10"/>
        <v>487.36248936773461</v>
      </c>
      <c r="CW126" s="10">
        <v>1</v>
      </c>
      <c r="CX126" s="37">
        <f t="shared" si="11"/>
        <v>0</v>
      </c>
      <c r="CY126" s="37"/>
    </row>
    <row r="127" spans="1:103">
      <c r="A127" s="11">
        <v>2019</v>
      </c>
      <c r="B127" s="12" t="s">
        <v>341</v>
      </c>
      <c r="C127" s="12" t="s">
        <v>293</v>
      </c>
      <c r="D127" s="12" t="s">
        <v>342</v>
      </c>
      <c r="E127" s="13">
        <v>122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3">
        <v>5200</v>
      </c>
      <c r="S127" s="13">
        <v>7440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3">
        <v>8140</v>
      </c>
      <c r="AW127" s="14">
        <v>0</v>
      </c>
      <c r="AX127" s="13">
        <v>9300</v>
      </c>
      <c r="AY127" s="13">
        <v>890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3">
        <v>300</v>
      </c>
      <c r="BH127" s="14">
        <v>0</v>
      </c>
      <c r="BI127" s="14">
        <v>0</v>
      </c>
      <c r="BJ127" s="14">
        <v>0</v>
      </c>
      <c r="BK127" s="14">
        <v>0</v>
      </c>
      <c r="BL127" s="14">
        <v>0</v>
      </c>
      <c r="BM127" s="14">
        <v>0</v>
      </c>
      <c r="BN127" s="47">
        <v>0</v>
      </c>
      <c r="BO127" s="47">
        <v>0</v>
      </c>
      <c r="BP127" s="47">
        <v>0</v>
      </c>
      <c r="BQ127" s="47">
        <v>0</v>
      </c>
      <c r="BR127" s="46">
        <v>700</v>
      </c>
      <c r="BS127" s="14">
        <v>0</v>
      </c>
      <c r="BT127" s="13">
        <v>117</v>
      </c>
      <c r="BU127" s="13">
        <v>20</v>
      </c>
      <c r="BV127" s="13">
        <v>15740</v>
      </c>
      <c r="BW127" s="14">
        <v>0</v>
      </c>
      <c r="BX127" s="14">
        <v>0</v>
      </c>
      <c r="BY127" s="14">
        <v>0</v>
      </c>
      <c r="BZ127" s="14">
        <v>0</v>
      </c>
      <c r="CA127" s="13">
        <v>9710</v>
      </c>
      <c r="CB127" s="14">
        <v>0</v>
      </c>
      <c r="CC127" s="13">
        <v>15740</v>
      </c>
      <c r="CD127" s="14">
        <v>0</v>
      </c>
      <c r="CE127" s="14">
        <v>0</v>
      </c>
      <c r="CF127" s="14">
        <v>0</v>
      </c>
      <c r="CG127" s="14">
        <v>0</v>
      </c>
      <c r="CH127" s="14">
        <v>0</v>
      </c>
      <c r="CI127" s="13">
        <v>9710</v>
      </c>
      <c r="CJ127" s="14">
        <v>0</v>
      </c>
      <c r="CK127" s="14">
        <v>0</v>
      </c>
      <c r="CL127" s="14">
        <v>0</v>
      </c>
      <c r="CM127" s="14">
        <v>0</v>
      </c>
      <c r="CN127" s="15">
        <v>0</v>
      </c>
      <c r="CO127" s="27">
        <f t="shared" si="6"/>
        <v>41817</v>
      </c>
      <c r="CP127" s="28">
        <f t="shared" si="7"/>
        <v>15740</v>
      </c>
      <c r="CQ127" s="28">
        <f t="shared" si="8"/>
        <v>57557</v>
      </c>
      <c r="CR127" s="28">
        <v>0</v>
      </c>
      <c r="CS127" s="28" t="s">
        <v>584</v>
      </c>
      <c r="CT127" s="28">
        <v>0</v>
      </c>
      <c r="CU127" s="30">
        <f t="shared" si="9"/>
        <v>72.653195962263496</v>
      </c>
      <c r="CV127" s="39">
        <f t="shared" si="10"/>
        <v>471.77868852459017</v>
      </c>
      <c r="CW127" s="10">
        <v>1</v>
      </c>
      <c r="CX127" s="37">
        <f t="shared" si="11"/>
        <v>0</v>
      </c>
      <c r="CY127" s="37"/>
    </row>
    <row r="128" spans="1:103">
      <c r="A128" s="11">
        <v>2019</v>
      </c>
      <c r="B128" s="12" t="s">
        <v>343</v>
      </c>
      <c r="C128" s="12" t="s">
        <v>293</v>
      </c>
      <c r="D128" s="12" t="s">
        <v>344</v>
      </c>
      <c r="E128" s="13">
        <v>7227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3">
        <v>117930</v>
      </c>
      <c r="O128" s="14">
        <v>0</v>
      </c>
      <c r="P128" s="14">
        <v>0</v>
      </c>
      <c r="Q128" s="14">
        <v>0</v>
      </c>
      <c r="R128" s="13">
        <v>267500</v>
      </c>
      <c r="S128" s="13">
        <v>239010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0</v>
      </c>
      <c r="AV128" s="13">
        <v>261340</v>
      </c>
      <c r="AW128" s="14">
        <v>0</v>
      </c>
      <c r="AX128" s="13">
        <v>1075370</v>
      </c>
      <c r="AY128" s="13">
        <v>32090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3">
        <v>440</v>
      </c>
      <c r="BF128" s="13">
        <v>8200</v>
      </c>
      <c r="BG128" s="13">
        <v>5520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3">
        <v>540</v>
      </c>
      <c r="BN128" s="46">
        <v>2220</v>
      </c>
      <c r="BO128" s="47">
        <v>0</v>
      </c>
      <c r="BP128" s="46">
        <v>11590</v>
      </c>
      <c r="BQ128" s="46">
        <v>15130</v>
      </c>
      <c r="BR128" s="46">
        <v>107290</v>
      </c>
      <c r="BS128" s="14">
        <v>0</v>
      </c>
      <c r="BT128" s="13">
        <v>22070</v>
      </c>
      <c r="BU128" s="13">
        <v>241830</v>
      </c>
      <c r="BV128" s="13">
        <v>878820</v>
      </c>
      <c r="BW128" s="14">
        <v>0</v>
      </c>
      <c r="BX128" s="13">
        <v>69860</v>
      </c>
      <c r="BY128" s="14">
        <v>0</v>
      </c>
      <c r="BZ128" s="14">
        <v>0</v>
      </c>
      <c r="CA128" s="13">
        <v>109080</v>
      </c>
      <c r="CB128" s="14">
        <v>0</v>
      </c>
      <c r="CC128" s="13">
        <v>878820</v>
      </c>
      <c r="CD128" s="14">
        <v>0</v>
      </c>
      <c r="CE128" s="14">
        <v>0</v>
      </c>
      <c r="CF128" s="14">
        <v>0</v>
      </c>
      <c r="CG128" s="13">
        <v>30420</v>
      </c>
      <c r="CH128" s="13">
        <v>39440</v>
      </c>
      <c r="CI128" s="13">
        <v>109080</v>
      </c>
      <c r="CJ128" s="14">
        <v>0</v>
      </c>
      <c r="CK128" s="14">
        <v>0</v>
      </c>
      <c r="CL128" s="14">
        <v>0</v>
      </c>
      <c r="CM128" s="14">
        <v>0</v>
      </c>
      <c r="CN128" s="15">
        <v>0</v>
      </c>
      <c r="CO128" s="27">
        <f t="shared" si="6"/>
        <v>2547570</v>
      </c>
      <c r="CP128" s="28">
        <f t="shared" si="7"/>
        <v>918260</v>
      </c>
      <c r="CQ128" s="28">
        <f t="shared" si="8"/>
        <v>3465830</v>
      </c>
      <c r="CR128" s="28">
        <v>0</v>
      </c>
      <c r="CS128" s="28" t="s">
        <v>584</v>
      </c>
      <c r="CT128" s="28">
        <v>0</v>
      </c>
      <c r="CU128" s="30">
        <f t="shared" si="9"/>
        <v>73.505336384069622</v>
      </c>
      <c r="CV128" s="39">
        <f t="shared" si="10"/>
        <v>479.56690189566899</v>
      </c>
      <c r="CW128" s="10">
        <v>1</v>
      </c>
      <c r="CX128" s="37">
        <f t="shared" si="11"/>
        <v>0</v>
      </c>
      <c r="CY128" s="37"/>
    </row>
    <row r="129" spans="1:103">
      <c r="A129" s="11">
        <v>2019</v>
      </c>
      <c r="B129" s="12" t="s">
        <v>345</v>
      </c>
      <c r="C129" s="12" t="s">
        <v>293</v>
      </c>
      <c r="D129" s="12" t="s">
        <v>346</v>
      </c>
      <c r="E129" s="13">
        <v>3400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3">
        <v>232190</v>
      </c>
      <c r="O129" s="14">
        <v>0</v>
      </c>
      <c r="P129" s="14">
        <v>0</v>
      </c>
      <c r="Q129" s="14">
        <v>0</v>
      </c>
      <c r="R129" s="13">
        <v>121750</v>
      </c>
      <c r="S129" s="13">
        <v>126700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3">
        <v>98150</v>
      </c>
      <c r="AW129" s="14">
        <v>0</v>
      </c>
      <c r="AX129" s="13">
        <v>414980</v>
      </c>
      <c r="AY129" s="13">
        <v>15820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3">
        <v>3970</v>
      </c>
      <c r="BG129" s="13">
        <v>2010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3">
        <v>215</v>
      </c>
      <c r="BN129" s="46">
        <v>190</v>
      </c>
      <c r="BO129" s="47">
        <v>0</v>
      </c>
      <c r="BP129" s="46">
        <v>2320</v>
      </c>
      <c r="BQ129" s="47">
        <v>0</v>
      </c>
      <c r="BR129" s="46">
        <v>89440</v>
      </c>
      <c r="BS129" s="14">
        <v>0</v>
      </c>
      <c r="BT129" s="13">
        <v>16540</v>
      </c>
      <c r="BU129" s="13">
        <v>98670</v>
      </c>
      <c r="BV129" s="13">
        <v>426000</v>
      </c>
      <c r="BW129" s="14">
        <v>0</v>
      </c>
      <c r="BX129" s="14">
        <v>0</v>
      </c>
      <c r="BY129" s="14">
        <v>0</v>
      </c>
      <c r="BZ129" s="14">
        <v>0</v>
      </c>
      <c r="CA129" s="13">
        <v>114740</v>
      </c>
      <c r="CB129" s="14">
        <v>0</v>
      </c>
      <c r="CC129" s="13">
        <v>426000</v>
      </c>
      <c r="CD129" s="14">
        <v>0</v>
      </c>
      <c r="CE129" s="14">
        <v>0</v>
      </c>
      <c r="CF129" s="14">
        <v>0</v>
      </c>
      <c r="CG129" s="14">
        <v>0</v>
      </c>
      <c r="CH129" s="14">
        <v>0</v>
      </c>
      <c r="CI129" s="13">
        <v>114740</v>
      </c>
      <c r="CJ129" s="14">
        <v>0</v>
      </c>
      <c r="CK129" s="14">
        <v>0</v>
      </c>
      <c r="CL129" s="14">
        <v>0</v>
      </c>
      <c r="CM129" s="14">
        <v>0</v>
      </c>
      <c r="CN129" s="15">
        <v>0</v>
      </c>
      <c r="CO129" s="27">
        <f t="shared" si="6"/>
        <v>1337685</v>
      </c>
      <c r="CP129" s="28">
        <f t="shared" si="7"/>
        <v>426000</v>
      </c>
      <c r="CQ129" s="28">
        <f t="shared" si="8"/>
        <v>1763685</v>
      </c>
      <c r="CR129" s="28">
        <v>0</v>
      </c>
      <c r="CS129" s="28" t="s">
        <v>584</v>
      </c>
      <c r="CT129" s="28">
        <v>0</v>
      </c>
      <c r="CU129" s="30">
        <f t="shared" si="9"/>
        <v>75.846026926577025</v>
      </c>
      <c r="CV129" s="39">
        <f t="shared" si="10"/>
        <v>518.73088235294119</v>
      </c>
      <c r="CW129" s="10">
        <v>1</v>
      </c>
      <c r="CX129" s="37">
        <f t="shared" si="11"/>
        <v>0</v>
      </c>
      <c r="CY129" s="37"/>
    </row>
    <row r="130" spans="1:103">
      <c r="A130" s="11">
        <v>2019</v>
      </c>
      <c r="B130" s="12" t="s">
        <v>347</v>
      </c>
      <c r="C130" s="12" t="s">
        <v>293</v>
      </c>
      <c r="D130" s="12" t="s">
        <v>348</v>
      </c>
      <c r="E130" s="13">
        <v>3538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3">
        <v>72440</v>
      </c>
      <c r="O130" s="14">
        <v>0</v>
      </c>
      <c r="P130" s="14">
        <v>0</v>
      </c>
      <c r="Q130" s="14">
        <v>0</v>
      </c>
      <c r="R130" s="13">
        <v>174010</v>
      </c>
      <c r="S130" s="13">
        <v>112250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3">
        <v>256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3">
        <v>99200</v>
      </c>
      <c r="AW130" s="14">
        <v>0</v>
      </c>
      <c r="AX130" s="13">
        <v>429330</v>
      </c>
      <c r="AY130" s="13">
        <v>5860</v>
      </c>
      <c r="AZ130" s="14">
        <v>0</v>
      </c>
      <c r="BA130" s="14">
        <v>0</v>
      </c>
      <c r="BB130" s="14">
        <v>0</v>
      </c>
      <c r="BC130" s="14">
        <v>0</v>
      </c>
      <c r="BD130" s="14">
        <v>0</v>
      </c>
      <c r="BE130" s="13">
        <v>190</v>
      </c>
      <c r="BF130" s="13">
        <v>3420</v>
      </c>
      <c r="BG130" s="13">
        <v>2690</v>
      </c>
      <c r="BH130" s="13">
        <v>380</v>
      </c>
      <c r="BI130" s="13">
        <v>180</v>
      </c>
      <c r="BJ130" s="13">
        <v>1090</v>
      </c>
      <c r="BK130" s="14">
        <v>0</v>
      </c>
      <c r="BL130" s="14">
        <v>0</v>
      </c>
      <c r="BM130" s="13">
        <v>320</v>
      </c>
      <c r="BN130" s="46">
        <v>2100</v>
      </c>
      <c r="BO130" s="47">
        <v>0</v>
      </c>
      <c r="BP130" s="46">
        <v>6500</v>
      </c>
      <c r="BQ130" s="46">
        <v>10900</v>
      </c>
      <c r="BR130" s="46">
        <v>40945</v>
      </c>
      <c r="BS130" s="14">
        <v>0</v>
      </c>
      <c r="BT130" s="13">
        <v>13930</v>
      </c>
      <c r="BU130" s="13">
        <v>76970</v>
      </c>
      <c r="BV130" s="13">
        <v>302725</v>
      </c>
      <c r="BW130" s="14">
        <v>0</v>
      </c>
      <c r="BX130" s="13">
        <v>30850</v>
      </c>
      <c r="BY130" s="14">
        <v>0</v>
      </c>
      <c r="BZ130" s="14">
        <v>0</v>
      </c>
      <c r="CA130" s="13">
        <v>49250</v>
      </c>
      <c r="CB130" s="14">
        <v>0</v>
      </c>
      <c r="CC130" s="13">
        <v>302725</v>
      </c>
      <c r="CD130" s="14">
        <v>0</v>
      </c>
      <c r="CE130" s="14">
        <v>0</v>
      </c>
      <c r="CF130" s="14">
        <v>0</v>
      </c>
      <c r="CG130" s="13">
        <v>9400</v>
      </c>
      <c r="CH130" s="13">
        <v>21450</v>
      </c>
      <c r="CI130" s="13">
        <v>49250</v>
      </c>
      <c r="CJ130" s="14">
        <v>0</v>
      </c>
      <c r="CK130" s="14">
        <v>0</v>
      </c>
      <c r="CL130" s="14">
        <v>0</v>
      </c>
      <c r="CM130" s="14">
        <v>0</v>
      </c>
      <c r="CN130" s="15">
        <v>0</v>
      </c>
      <c r="CO130" s="27">
        <f t="shared" si="6"/>
        <v>1111611</v>
      </c>
      <c r="CP130" s="28">
        <f t="shared" si="7"/>
        <v>324175</v>
      </c>
      <c r="CQ130" s="28">
        <f t="shared" si="8"/>
        <v>1435786</v>
      </c>
      <c r="CR130" s="28">
        <v>0</v>
      </c>
      <c r="CS130" s="28" t="s">
        <v>584</v>
      </c>
      <c r="CT130" s="28">
        <v>0</v>
      </c>
      <c r="CU130" s="30">
        <f t="shared" si="9"/>
        <v>77.421774554146651</v>
      </c>
      <c r="CV130" s="39">
        <f t="shared" si="10"/>
        <v>405.81854154889766</v>
      </c>
      <c r="CW130" s="10">
        <v>1</v>
      </c>
      <c r="CX130" s="37">
        <f t="shared" si="11"/>
        <v>0</v>
      </c>
      <c r="CY130" s="37"/>
    </row>
    <row r="131" spans="1:103">
      <c r="A131" s="11">
        <v>2019</v>
      </c>
      <c r="B131" s="12" t="s">
        <v>349</v>
      </c>
      <c r="C131" s="12" t="s">
        <v>293</v>
      </c>
      <c r="D131" s="12" t="s">
        <v>350</v>
      </c>
      <c r="E131" s="13">
        <v>7852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3">
        <v>130700</v>
      </c>
      <c r="O131" s="13">
        <v>520</v>
      </c>
      <c r="P131" s="14">
        <v>0</v>
      </c>
      <c r="Q131" s="14">
        <v>0</v>
      </c>
      <c r="R131" s="13">
        <v>191050</v>
      </c>
      <c r="S131" s="13">
        <v>206800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3">
        <v>156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3">
        <v>245480</v>
      </c>
      <c r="AW131" s="14">
        <v>0</v>
      </c>
      <c r="AX131" s="13">
        <v>890880</v>
      </c>
      <c r="AY131" s="13">
        <v>24910</v>
      </c>
      <c r="AZ131" s="14">
        <v>0</v>
      </c>
      <c r="BA131" s="14">
        <v>0</v>
      </c>
      <c r="BB131" s="14">
        <v>0</v>
      </c>
      <c r="BC131" s="14">
        <v>0</v>
      </c>
      <c r="BD131" s="14">
        <v>0</v>
      </c>
      <c r="BE131" s="13">
        <v>330</v>
      </c>
      <c r="BF131" s="13">
        <v>6700</v>
      </c>
      <c r="BG131" s="13">
        <v>3315</v>
      </c>
      <c r="BH131" s="13">
        <v>400</v>
      </c>
      <c r="BI131" s="13">
        <v>1540</v>
      </c>
      <c r="BJ131" s="14">
        <v>0</v>
      </c>
      <c r="BK131" s="14">
        <v>0</v>
      </c>
      <c r="BL131" s="14">
        <v>0</v>
      </c>
      <c r="BM131" s="13">
        <v>460</v>
      </c>
      <c r="BN131" s="46">
        <v>290</v>
      </c>
      <c r="BO131" s="47">
        <v>0</v>
      </c>
      <c r="BP131" s="46">
        <v>14180</v>
      </c>
      <c r="BQ131" s="46">
        <v>11380</v>
      </c>
      <c r="BR131" s="46">
        <v>99250</v>
      </c>
      <c r="BS131" s="14">
        <v>0</v>
      </c>
      <c r="BT131" s="13">
        <v>31320</v>
      </c>
      <c r="BU131" s="13">
        <v>140879</v>
      </c>
      <c r="BV131" s="13">
        <v>598570</v>
      </c>
      <c r="BW131" s="14">
        <v>0</v>
      </c>
      <c r="BX131" s="13">
        <v>91400</v>
      </c>
      <c r="BY131" s="14">
        <v>0</v>
      </c>
      <c r="BZ131" s="14">
        <v>0</v>
      </c>
      <c r="CA131" s="13">
        <v>165100</v>
      </c>
      <c r="CB131" s="14">
        <v>0</v>
      </c>
      <c r="CC131" s="13">
        <v>598570</v>
      </c>
      <c r="CD131" s="14">
        <v>0</v>
      </c>
      <c r="CE131" s="14">
        <v>0</v>
      </c>
      <c r="CF131" s="14">
        <v>0</v>
      </c>
      <c r="CG131" s="13">
        <v>35820</v>
      </c>
      <c r="CH131" s="13">
        <v>55580</v>
      </c>
      <c r="CI131" s="13">
        <v>165100</v>
      </c>
      <c r="CJ131" s="14">
        <v>0</v>
      </c>
      <c r="CK131" s="14">
        <v>0</v>
      </c>
      <c r="CL131" s="14">
        <v>0</v>
      </c>
      <c r="CM131" s="14">
        <v>0</v>
      </c>
      <c r="CN131" s="15">
        <v>0</v>
      </c>
      <c r="CO131" s="27">
        <f t="shared" si="6"/>
        <v>2201460</v>
      </c>
      <c r="CP131" s="28">
        <f t="shared" si="7"/>
        <v>654150</v>
      </c>
      <c r="CQ131" s="28">
        <f t="shared" si="8"/>
        <v>2855610</v>
      </c>
      <c r="CR131" s="28">
        <v>0</v>
      </c>
      <c r="CS131" s="28" t="s">
        <v>584</v>
      </c>
      <c r="CT131" s="28">
        <v>0</v>
      </c>
      <c r="CU131" s="30">
        <f t="shared" si="9"/>
        <v>77.092460104846253</v>
      </c>
      <c r="CV131" s="39">
        <f t="shared" si="10"/>
        <v>363.67931737137036</v>
      </c>
      <c r="CW131" s="10">
        <v>1</v>
      </c>
      <c r="CX131" s="37">
        <f t="shared" si="11"/>
        <v>0</v>
      </c>
      <c r="CY131" s="37"/>
    </row>
    <row r="132" spans="1:103">
      <c r="A132" s="11">
        <v>2019</v>
      </c>
      <c r="B132" s="12" t="s">
        <v>351</v>
      </c>
      <c r="C132" s="12" t="s">
        <v>293</v>
      </c>
      <c r="D132" s="12" t="s">
        <v>352</v>
      </c>
      <c r="E132" s="13">
        <v>734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3">
        <v>22800</v>
      </c>
      <c r="S132" s="13">
        <v>29500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3">
        <v>40400</v>
      </c>
      <c r="AW132" s="14">
        <v>0</v>
      </c>
      <c r="AX132" s="13">
        <v>82620</v>
      </c>
      <c r="AY132" s="13">
        <v>1440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3">
        <v>370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3">
        <v>60</v>
      </c>
      <c r="BN132" s="46">
        <v>90</v>
      </c>
      <c r="BO132" s="47">
        <v>0</v>
      </c>
      <c r="BP132" s="47">
        <v>0</v>
      </c>
      <c r="BQ132" s="47">
        <v>0</v>
      </c>
      <c r="BR132" s="46">
        <v>40</v>
      </c>
      <c r="BS132" s="14">
        <v>0</v>
      </c>
      <c r="BT132" s="14">
        <v>0</v>
      </c>
      <c r="BU132" s="14">
        <v>0</v>
      </c>
      <c r="BV132" s="13">
        <v>73800</v>
      </c>
      <c r="BW132" s="14">
        <v>0</v>
      </c>
      <c r="BX132" s="14">
        <v>0</v>
      </c>
      <c r="BY132" s="14">
        <v>0</v>
      </c>
      <c r="BZ132" s="14">
        <v>0</v>
      </c>
      <c r="CA132" s="13">
        <v>25260</v>
      </c>
      <c r="CB132" s="14">
        <v>0</v>
      </c>
      <c r="CC132" s="13">
        <v>73800</v>
      </c>
      <c r="CD132" s="14">
        <v>0</v>
      </c>
      <c r="CE132" s="14">
        <v>0</v>
      </c>
      <c r="CF132" s="14">
        <v>0</v>
      </c>
      <c r="CG132" s="14">
        <v>0</v>
      </c>
      <c r="CH132" s="14">
        <v>0</v>
      </c>
      <c r="CI132" s="13">
        <v>25260</v>
      </c>
      <c r="CJ132" s="14">
        <v>0</v>
      </c>
      <c r="CK132" s="14">
        <v>0</v>
      </c>
      <c r="CL132" s="14">
        <v>0</v>
      </c>
      <c r="CM132" s="14">
        <v>0</v>
      </c>
      <c r="CN132" s="15">
        <v>0</v>
      </c>
      <c r="CO132" s="27">
        <f t="shared" ref="CO132:CO195" si="12">J132+N132+O132+P132+Q132+R132+S132+T132+U132+V132+Y132+AA132+AB132+AC132+AD132+AF132+AI132+AT132+AV132+AW132+AX132+AY132+AZ132+BA132+BB132+BC132+BD132+BE132+BF132+BG132+BH132+BI132+BJ132+BK132+BL132+BM132+BN132+BO132+BP132+BQ132+BR132+BS132+BT132+BU132+BW132+CG132+CI132</f>
        <v>202580</v>
      </c>
      <c r="CP132" s="28">
        <f t="shared" ref="CP132:CP195" si="13">CC132+CH132+CJ132+CK132+CE132</f>
        <v>73800</v>
      </c>
      <c r="CQ132" s="28">
        <f t="shared" ref="CQ132:CQ195" si="14">CO132+CP132</f>
        <v>276380</v>
      </c>
      <c r="CR132" s="28">
        <v>0</v>
      </c>
      <c r="CS132" s="28" t="s">
        <v>584</v>
      </c>
      <c r="CT132" s="28">
        <v>0</v>
      </c>
      <c r="CU132" s="30">
        <f t="shared" ref="CU132:CU195" si="15">(CO132+CR132)/(CQ132+CR132)*100</f>
        <v>73.297633692741883</v>
      </c>
      <c r="CV132" s="39">
        <f t="shared" ref="CV132:CV195" si="16">CQ132/E132</f>
        <v>376.53950953678475</v>
      </c>
      <c r="CW132" s="10">
        <v>1</v>
      </c>
      <c r="CX132" s="37">
        <f t="shared" ref="CX132:CX195" si="17">(CR132+CT132)/E132</f>
        <v>0</v>
      </c>
      <c r="CY132" s="37"/>
    </row>
    <row r="133" spans="1:103">
      <c r="A133" s="11">
        <v>2019</v>
      </c>
      <c r="B133" s="12" t="s">
        <v>353</v>
      </c>
      <c r="C133" s="12" t="s">
        <v>293</v>
      </c>
      <c r="D133" s="12" t="s">
        <v>354</v>
      </c>
      <c r="E133" s="13">
        <v>10078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3">
        <v>77790</v>
      </c>
      <c r="O133" s="14">
        <v>0</v>
      </c>
      <c r="P133" s="14">
        <v>0</v>
      </c>
      <c r="Q133" s="14">
        <v>0</v>
      </c>
      <c r="R133" s="13">
        <v>356830</v>
      </c>
      <c r="S133" s="13">
        <v>300390</v>
      </c>
      <c r="T133" s="14">
        <v>0</v>
      </c>
      <c r="U133" s="13">
        <v>60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3">
        <v>497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3">
        <v>437530</v>
      </c>
      <c r="AW133" s="14">
        <v>0</v>
      </c>
      <c r="AX133" s="13">
        <v>1088020</v>
      </c>
      <c r="AY133" s="13">
        <v>36060</v>
      </c>
      <c r="AZ133" s="14">
        <v>0</v>
      </c>
      <c r="BA133" s="14">
        <v>0</v>
      </c>
      <c r="BB133" s="14">
        <v>0</v>
      </c>
      <c r="BC133" s="14">
        <v>0</v>
      </c>
      <c r="BD133" s="13">
        <v>160</v>
      </c>
      <c r="BE133" s="13">
        <v>600</v>
      </c>
      <c r="BF133" s="13">
        <v>20300</v>
      </c>
      <c r="BG133" s="13">
        <v>7420</v>
      </c>
      <c r="BH133" s="13">
        <v>750</v>
      </c>
      <c r="BI133" s="13">
        <v>680</v>
      </c>
      <c r="BJ133" s="13">
        <v>2660</v>
      </c>
      <c r="BK133" s="13">
        <v>100</v>
      </c>
      <c r="BL133" s="14">
        <v>0</v>
      </c>
      <c r="BM133" s="13">
        <v>1120</v>
      </c>
      <c r="BN133" s="46">
        <v>3820</v>
      </c>
      <c r="BO133" s="47">
        <v>0</v>
      </c>
      <c r="BP133" s="46">
        <v>15980</v>
      </c>
      <c r="BQ133" s="46">
        <v>39480</v>
      </c>
      <c r="BR133" s="46">
        <v>130090</v>
      </c>
      <c r="BS133" s="14">
        <v>0</v>
      </c>
      <c r="BT133" s="13">
        <v>38020</v>
      </c>
      <c r="BU133" s="13">
        <v>118080</v>
      </c>
      <c r="BV133" s="13">
        <v>1103040</v>
      </c>
      <c r="BW133" s="14">
        <v>0</v>
      </c>
      <c r="BX133" s="13">
        <v>187570</v>
      </c>
      <c r="BY133" s="14">
        <v>0</v>
      </c>
      <c r="BZ133" s="14">
        <v>0</v>
      </c>
      <c r="CA133" s="13">
        <v>196110</v>
      </c>
      <c r="CB133" s="14">
        <v>0</v>
      </c>
      <c r="CC133" s="13">
        <v>1103040</v>
      </c>
      <c r="CD133" s="14">
        <v>0</v>
      </c>
      <c r="CE133" s="14">
        <v>0</v>
      </c>
      <c r="CF133" s="14">
        <v>0</v>
      </c>
      <c r="CG133" s="13">
        <v>60260</v>
      </c>
      <c r="CH133" s="13">
        <v>127310</v>
      </c>
      <c r="CI133" s="13">
        <v>196110</v>
      </c>
      <c r="CJ133" s="14">
        <v>0</v>
      </c>
      <c r="CK133" s="14">
        <v>0</v>
      </c>
      <c r="CL133" s="14">
        <v>0</v>
      </c>
      <c r="CM133" s="14">
        <v>0</v>
      </c>
      <c r="CN133" s="15">
        <v>0</v>
      </c>
      <c r="CO133" s="27">
        <f t="shared" si="12"/>
        <v>2932807</v>
      </c>
      <c r="CP133" s="28">
        <f t="shared" si="13"/>
        <v>1230350</v>
      </c>
      <c r="CQ133" s="28">
        <f t="shared" si="14"/>
        <v>4163157</v>
      </c>
      <c r="CR133" s="28">
        <v>0</v>
      </c>
      <c r="CS133" s="28" t="s">
        <v>584</v>
      </c>
      <c r="CT133" s="28">
        <v>0</v>
      </c>
      <c r="CU133" s="30">
        <f t="shared" si="15"/>
        <v>70.446706669962239</v>
      </c>
      <c r="CV133" s="39">
        <f t="shared" si="16"/>
        <v>413.09357015280807</v>
      </c>
      <c r="CW133" s="10">
        <v>1</v>
      </c>
      <c r="CX133" s="37">
        <f t="shared" si="17"/>
        <v>0</v>
      </c>
      <c r="CY133" s="37"/>
    </row>
    <row r="134" spans="1:103">
      <c r="A134" s="11">
        <v>2019</v>
      </c>
      <c r="B134" s="12" t="s">
        <v>355</v>
      </c>
      <c r="C134" s="12" t="s">
        <v>293</v>
      </c>
      <c r="D134" s="12" t="s">
        <v>356</v>
      </c>
      <c r="E134" s="13">
        <v>878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3">
        <v>600</v>
      </c>
      <c r="O134" s="14">
        <v>0</v>
      </c>
      <c r="P134" s="14">
        <v>0</v>
      </c>
      <c r="Q134" s="14">
        <v>0</v>
      </c>
      <c r="R134" s="13">
        <v>18710</v>
      </c>
      <c r="S134" s="13">
        <v>33440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3">
        <v>20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3">
        <v>42830</v>
      </c>
      <c r="AW134" s="14">
        <v>0</v>
      </c>
      <c r="AX134" s="13">
        <v>109840</v>
      </c>
      <c r="AY134" s="13">
        <v>3220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3">
        <v>50</v>
      </c>
      <c r="BF134" s="13">
        <v>1500</v>
      </c>
      <c r="BG134" s="13">
        <v>950</v>
      </c>
      <c r="BH134" s="14">
        <v>0</v>
      </c>
      <c r="BI134" s="13">
        <v>300</v>
      </c>
      <c r="BJ134" s="14">
        <v>0</v>
      </c>
      <c r="BK134" s="14">
        <v>0</v>
      </c>
      <c r="BL134" s="14">
        <v>0</v>
      </c>
      <c r="BM134" s="13">
        <v>45</v>
      </c>
      <c r="BN134" s="46">
        <v>330</v>
      </c>
      <c r="BO134" s="47">
        <v>0</v>
      </c>
      <c r="BP134" s="46">
        <v>1800</v>
      </c>
      <c r="BQ134" s="46">
        <v>3960</v>
      </c>
      <c r="BR134" s="46">
        <v>26360</v>
      </c>
      <c r="BS134" s="14">
        <v>0</v>
      </c>
      <c r="BT134" s="13">
        <v>5330</v>
      </c>
      <c r="BU134" s="13">
        <v>1010</v>
      </c>
      <c r="BV134" s="13">
        <v>105530</v>
      </c>
      <c r="BW134" s="14">
        <v>0</v>
      </c>
      <c r="BX134" s="14">
        <v>0</v>
      </c>
      <c r="BY134" s="14">
        <v>0</v>
      </c>
      <c r="BZ134" s="14">
        <v>0</v>
      </c>
      <c r="CA134" s="13">
        <v>19190</v>
      </c>
      <c r="CB134" s="13">
        <v>4663480</v>
      </c>
      <c r="CC134" s="13">
        <v>105530</v>
      </c>
      <c r="CD134" s="14">
        <v>0</v>
      </c>
      <c r="CE134" s="14">
        <v>0</v>
      </c>
      <c r="CF134" s="14">
        <v>0</v>
      </c>
      <c r="CG134" s="14">
        <v>0</v>
      </c>
      <c r="CH134" s="14">
        <v>0</v>
      </c>
      <c r="CI134" s="13">
        <v>19190</v>
      </c>
      <c r="CJ134" s="14">
        <v>0</v>
      </c>
      <c r="CK134" s="14">
        <v>0</v>
      </c>
      <c r="CL134" s="14">
        <v>0</v>
      </c>
      <c r="CM134" s="14">
        <v>0</v>
      </c>
      <c r="CN134" s="16">
        <v>4663480</v>
      </c>
      <c r="CO134" s="27">
        <f t="shared" si="12"/>
        <v>269485</v>
      </c>
      <c r="CP134" s="28">
        <f t="shared" si="13"/>
        <v>105530</v>
      </c>
      <c r="CQ134" s="28">
        <f t="shared" si="14"/>
        <v>375015</v>
      </c>
      <c r="CR134" s="28">
        <v>0</v>
      </c>
      <c r="CS134" s="28" t="s">
        <v>584</v>
      </c>
      <c r="CT134" s="28">
        <v>0</v>
      </c>
      <c r="CU134" s="30">
        <f t="shared" si="15"/>
        <v>71.859792274975661</v>
      </c>
      <c r="CV134" s="39">
        <f t="shared" si="16"/>
        <v>427.12414578587698</v>
      </c>
      <c r="CW134" s="10">
        <v>1</v>
      </c>
      <c r="CX134" s="37">
        <f t="shared" si="17"/>
        <v>0</v>
      </c>
      <c r="CY134" s="37"/>
    </row>
    <row r="135" spans="1:103">
      <c r="A135" s="11">
        <v>2019</v>
      </c>
      <c r="B135" s="12" t="s">
        <v>357</v>
      </c>
      <c r="C135" s="12" t="s">
        <v>293</v>
      </c>
      <c r="D135" s="12" t="s">
        <v>358</v>
      </c>
      <c r="E135" s="13">
        <v>1035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3">
        <v>27460</v>
      </c>
      <c r="S135" s="13">
        <v>43850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3">
        <v>48450</v>
      </c>
      <c r="AW135" s="14">
        <v>0</v>
      </c>
      <c r="AX135" s="13">
        <v>100780</v>
      </c>
      <c r="AY135" s="13">
        <v>1740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3">
        <v>355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3">
        <v>100</v>
      </c>
      <c r="BN135" s="46">
        <v>50</v>
      </c>
      <c r="BO135" s="47">
        <v>0</v>
      </c>
      <c r="BP135" s="47">
        <v>0</v>
      </c>
      <c r="BQ135" s="47">
        <v>0</v>
      </c>
      <c r="BR135" s="46">
        <v>700</v>
      </c>
      <c r="BS135" s="14">
        <v>0</v>
      </c>
      <c r="BT135" s="14">
        <v>0</v>
      </c>
      <c r="BU135" s="13">
        <v>14740</v>
      </c>
      <c r="BV135" s="13">
        <v>102720</v>
      </c>
      <c r="BW135" s="14">
        <v>0</v>
      </c>
      <c r="BX135" s="14">
        <v>0</v>
      </c>
      <c r="BY135" s="14">
        <v>0</v>
      </c>
      <c r="BZ135" s="14">
        <v>0</v>
      </c>
      <c r="CA135" s="13">
        <v>31100</v>
      </c>
      <c r="CB135" s="13">
        <v>179710</v>
      </c>
      <c r="CC135" s="13">
        <v>102720</v>
      </c>
      <c r="CD135" s="14">
        <v>0</v>
      </c>
      <c r="CE135" s="14">
        <v>0</v>
      </c>
      <c r="CF135" s="14">
        <v>0</v>
      </c>
      <c r="CG135" s="14">
        <v>0</v>
      </c>
      <c r="CH135" s="14">
        <v>0</v>
      </c>
      <c r="CI135" s="13">
        <v>31100</v>
      </c>
      <c r="CJ135" s="14">
        <v>0</v>
      </c>
      <c r="CK135" s="14">
        <v>0</v>
      </c>
      <c r="CL135" s="14">
        <v>0</v>
      </c>
      <c r="CM135" s="14">
        <v>0</v>
      </c>
      <c r="CN135" s="16">
        <v>179710</v>
      </c>
      <c r="CO135" s="27">
        <f t="shared" si="12"/>
        <v>269325</v>
      </c>
      <c r="CP135" s="28">
        <f t="shared" si="13"/>
        <v>102720</v>
      </c>
      <c r="CQ135" s="28">
        <f t="shared" si="14"/>
        <v>372045</v>
      </c>
      <c r="CR135" s="28">
        <v>0</v>
      </c>
      <c r="CS135" s="28" t="s">
        <v>584</v>
      </c>
      <c r="CT135" s="28">
        <v>0</v>
      </c>
      <c r="CU135" s="30">
        <f t="shared" si="15"/>
        <v>72.390436640728936</v>
      </c>
      <c r="CV135" s="39">
        <f t="shared" si="16"/>
        <v>359.463768115942</v>
      </c>
      <c r="CW135" s="10">
        <v>1</v>
      </c>
      <c r="CX135" s="37">
        <f t="shared" si="17"/>
        <v>0</v>
      </c>
      <c r="CY135" s="37"/>
    </row>
    <row r="136" spans="1:103">
      <c r="A136" s="11">
        <v>2019</v>
      </c>
      <c r="B136" s="12" t="s">
        <v>359</v>
      </c>
      <c r="C136" s="12" t="s">
        <v>293</v>
      </c>
      <c r="D136" s="12" t="s">
        <v>360</v>
      </c>
      <c r="E136" s="13">
        <v>1929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3">
        <v>23580</v>
      </c>
      <c r="O136" s="14">
        <v>0</v>
      </c>
      <c r="P136" s="14">
        <v>0</v>
      </c>
      <c r="Q136" s="14">
        <v>0</v>
      </c>
      <c r="R136" s="13">
        <v>46730</v>
      </c>
      <c r="S136" s="13">
        <v>56790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3">
        <v>340</v>
      </c>
      <c r="AS136" s="14">
        <v>0</v>
      </c>
      <c r="AT136" s="14">
        <v>0</v>
      </c>
      <c r="AU136" s="14">
        <v>0</v>
      </c>
      <c r="AV136" s="13">
        <v>42870</v>
      </c>
      <c r="AW136" s="14">
        <v>0</v>
      </c>
      <c r="AX136" s="13">
        <v>255520</v>
      </c>
      <c r="AY136" s="13">
        <v>6520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3">
        <v>1440</v>
      </c>
      <c r="BG136" s="13">
        <v>1290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3">
        <v>195</v>
      </c>
      <c r="BN136" s="46">
        <v>320</v>
      </c>
      <c r="BO136" s="47">
        <v>0</v>
      </c>
      <c r="BP136" s="46">
        <v>2180</v>
      </c>
      <c r="BQ136" s="46">
        <v>2720</v>
      </c>
      <c r="BR136" s="46">
        <v>12955</v>
      </c>
      <c r="BS136" s="14">
        <v>0</v>
      </c>
      <c r="BT136" s="13">
        <v>6600</v>
      </c>
      <c r="BU136" s="13">
        <v>26750</v>
      </c>
      <c r="BV136" s="13">
        <v>146005</v>
      </c>
      <c r="BW136" s="14">
        <v>0</v>
      </c>
      <c r="BX136" s="13">
        <v>5640</v>
      </c>
      <c r="BY136" s="14">
        <v>0</v>
      </c>
      <c r="BZ136" s="14">
        <v>0</v>
      </c>
      <c r="CA136" s="13">
        <v>20180</v>
      </c>
      <c r="CB136" s="13">
        <v>17560</v>
      </c>
      <c r="CC136" s="13">
        <v>146005</v>
      </c>
      <c r="CD136" s="14">
        <v>0</v>
      </c>
      <c r="CE136" s="14">
        <v>0</v>
      </c>
      <c r="CF136" s="14">
        <v>0</v>
      </c>
      <c r="CG136" s="14">
        <v>0</v>
      </c>
      <c r="CH136" s="13">
        <v>5640</v>
      </c>
      <c r="CI136" s="13">
        <v>20180</v>
      </c>
      <c r="CJ136" s="14">
        <v>0</v>
      </c>
      <c r="CK136" s="14">
        <v>0</v>
      </c>
      <c r="CL136" s="14">
        <v>0</v>
      </c>
      <c r="CM136" s="14">
        <v>0</v>
      </c>
      <c r="CN136" s="16">
        <v>17560</v>
      </c>
      <c r="CO136" s="27">
        <f t="shared" si="12"/>
        <v>506640</v>
      </c>
      <c r="CP136" s="28">
        <f t="shared" si="13"/>
        <v>151645</v>
      </c>
      <c r="CQ136" s="28">
        <f t="shared" si="14"/>
        <v>658285</v>
      </c>
      <c r="CR136" s="28">
        <v>0</v>
      </c>
      <c r="CS136" s="28" t="s">
        <v>584</v>
      </c>
      <c r="CT136" s="28">
        <v>0</v>
      </c>
      <c r="CU136" s="30">
        <f t="shared" si="15"/>
        <v>76.963625177544685</v>
      </c>
      <c r="CV136" s="39">
        <f t="shared" si="16"/>
        <v>341.25712804561948</v>
      </c>
      <c r="CW136" s="10">
        <v>1</v>
      </c>
      <c r="CX136" s="37">
        <f t="shared" si="17"/>
        <v>0</v>
      </c>
      <c r="CY136" s="37"/>
    </row>
    <row r="137" spans="1:103">
      <c r="A137" s="11">
        <v>2019</v>
      </c>
      <c r="B137" s="12" t="s">
        <v>361</v>
      </c>
      <c r="C137" s="12" t="s">
        <v>293</v>
      </c>
      <c r="D137" s="12" t="s">
        <v>362</v>
      </c>
      <c r="E137" s="13">
        <v>1359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3">
        <v>40610</v>
      </c>
      <c r="S137" s="13">
        <v>41850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3">
        <v>20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3">
        <v>46890</v>
      </c>
      <c r="AW137" s="14">
        <v>0</v>
      </c>
      <c r="AX137" s="13">
        <v>84160</v>
      </c>
      <c r="AY137" s="13">
        <v>3270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3">
        <v>60</v>
      </c>
      <c r="BF137" s="13">
        <v>1300</v>
      </c>
      <c r="BG137" s="13">
        <v>550</v>
      </c>
      <c r="BH137" s="14">
        <v>0</v>
      </c>
      <c r="BI137" s="13">
        <v>300</v>
      </c>
      <c r="BJ137" s="14">
        <v>0</v>
      </c>
      <c r="BK137" s="14">
        <v>0</v>
      </c>
      <c r="BL137" s="14">
        <v>0</v>
      </c>
      <c r="BM137" s="13">
        <v>60</v>
      </c>
      <c r="BN137" s="46">
        <v>335</v>
      </c>
      <c r="BO137" s="47">
        <v>0</v>
      </c>
      <c r="BP137" s="46">
        <v>1640</v>
      </c>
      <c r="BQ137" s="46">
        <v>3220</v>
      </c>
      <c r="BR137" s="46">
        <v>31990</v>
      </c>
      <c r="BS137" s="14">
        <v>0</v>
      </c>
      <c r="BT137" s="13">
        <v>5920</v>
      </c>
      <c r="BU137" s="13">
        <v>6040</v>
      </c>
      <c r="BV137" s="13">
        <v>280680</v>
      </c>
      <c r="BW137" s="14">
        <v>0</v>
      </c>
      <c r="BX137" s="14">
        <v>0</v>
      </c>
      <c r="BY137" s="13">
        <v>1417</v>
      </c>
      <c r="BZ137" s="14">
        <v>0</v>
      </c>
      <c r="CA137" s="13">
        <v>49980</v>
      </c>
      <c r="CB137" s="13">
        <v>10056010</v>
      </c>
      <c r="CC137" s="13">
        <v>280680</v>
      </c>
      <c r="CD137" s="14">
        <v>0</v>
      </c>
      <c r="CE137" s="14">
        <v>0</v>
      </c>
      <c r="CF137" s="14">
        <v>0</v>
      </c>
      <c r="CG137" s="14">
        <v>0</v>
      </c>
      <c r="CH137" s="14">
        <v>0</v>
      </c>
      <c r="CI137" s="13">
        <v>49980</v>
      </c>
      <c r="CJ137" s="14">
        <v>0</v>
      </c>
      <c r="CK137" s="14">
        <v>0</v>
      </c>
      <c r="CL137" s="14">
        <v>0</v>
      </c>
      <c r="CM137" s="14">
        <v>0</v>
      </c>
      <c r="CN137" s="16">
        <v>10056010</v>
      </c>
      <c r="CO137" s="27">
        <f t="shared" si="12"/>
        <v>318195</v>
      </c>
      <c r="CP137" s="28">
        <f t="shared" si="13"/>
        <v>280680</v>
      </c>
      <c r="CQ137" s="28">
        <f t="shared" si="14"/>
        <v>598875</v>
      </c>
      <c r="CR137" s="28">
        <v>0</v>
      </c>
      <c r="CS137" s="28" t="s">
        <v>584</v>
      </c>
      <c r="CT137" s="28">
        <v>0</v>
      </c>
      <c r="CU137" s="30">
        <f t="shared" si="15"/>
        <v>53.132122730118972</v>
      </c>
      <c r="CV137" s="39">
        <f t="shared" si="16"/>
        <v>440.67328918322295</v>
      </c>
      <c r="CW137" s="10">
        <v>0</v>
      </c>
      <c r="CX137" s="37">
        <f t="shared" si="17"/>
        <v>0</v>
      </c>
      <c r="CY137" s="37"/>
    </row>
    <row r="138" spans="1:103">
      <c r="A138" s="11">
        <v>2019</v>
      </c>
      <c r="B138" s="12" t="s">
        <v>363</v>
      </c>
      <c r="C138" s="12" t="s">
        <v>293</v>
      </c>
      <c r="D138" s="12" t="s">
        <v>364</v>
      </c>
      <c r="E138" s="13">
        <v>1062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3">
        <v>37060</v>
      </c>
      <c r="S138" s="13">
        <v>33530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3">
        <v>51630</v>
      </c>
      <c r="AW138" s="14">
        <v>0</v>
      </c>
      <c r="AX138" s="13">
        <v>106120</v>
      </c>
      <c r="AY138" s="13">
        <v>1860</v>
      </c>
      <c r="AZ138" s="14">
        <v>0</v>
      </c>
      <c r="BA138" s="14">
        <v>0</v>
      </c>
      <c r="BB138" s="13">
        <v>8</v>
      </c>
      <c r="BC138" s="14">
        <v>0</v>
      </c>
      <c r="BD138" s="13">
        <v>15</v>
      </c>
      <c r="BE138" s="14">
        <v>0</v>
      </c>
      <c r="BF138" s="13">
        <v>3250</v>
      </c>
      <c r="BG138" s="13">
        <v>650</v>
      </c>
      <c r="BH138" s="14">
        <v>0</v>
      </c>
      <c r="BI138" s="13">
        <v>125</v>
      </c>
      <c r="BJ138" s="13">
        <v>1290</v>
      </c>
      <c r="BK138" s="13">
        <v>39</v>
      </c>
      <c r="BL138" s="14">
        <v>0</v>
      </c>
      <c r="BM138" s="13">
        <v>85</v>
      </c>
      <c r="BN138" s="46">
        <v>1090</v>
      </c>
      <c r="BO138" s="47">
        <v>0</v>
      </c>
      <c r="BP138" s="46">
        <v>2990</v>
      </c>
      <c r="BQ138" s="46">
        <v>5180</v>
      </c>
      <c r="BR138" s="46">
        <v>22400</v>
      </c>
      <c r="BS138" s="14">
        <v>0</v>
      </c>
      <c r="BT138" s="13">
        <v>6615</v>
      </c>
      <c r="BU138" s="13">
        <v>4040</v>
      </c>
      <c r="BV138" s="13">
        <v>117010</v>
      </c>
      <c r="BW138" s="14">
        <v>0</v>
      </c>
      <c r="BX138" s="13">
        <v>48680</v>
      </c>
      <c r="BY138" s="14">
        <v>0</v>
      </c>
      <c r="BZ138" s="14">
        <v>0</v>
      </c>
      <c r="CA138" s="13">
        <v>22090</v>
      </c>
      <c r="CB138" s="14">
        <v>0</v>
      </c>
      <c r="CC138" s="13">
        <v>117010</v>
      </c>
      <c r="CD138" s="14">
        <v>0</v>
      </c>
      <c r="CE138" s="14">
        <v>0</v>
      </c>
      <c r="CF138" s="14">
        <v>0</v>
      </c>
      <c r="CG138" s="13">
        <v>9140</v>
      </c>
      <c r="CH138" s="13">
        <v>39540</v>
      </c>
      <c r="CI138" s="13">
        <v>22090</v>
      </c>
      <c r="CJ138" s="14">
        <v>0</v>
      </c>
      <c r="CK138" s="14">
        <v>0</v>
      </c>
      <c r="CL138" s="14">
        <v>0</v>
      </c>
      <c r="CM138" s="14">
        <v>0</v>
      </c>
      <c r="CN138" s="15">
        <v>0</v>
      </c>
      <c r="CO138" s="27">
        <f t="shared" si="12"/>
        <v>309207</v>
      </c>
      <c r="CP138" s="28">
        <f t="shared" si="13"/>
        <v>156550</v>
      </c>
      <c r="CQ138" s="28">
        <f t="shared" si="14"/>
        <v>465757</v>
      </c>
      <c r="CR138" s="28">
        <v>0</v>
      </c>
      <c r="CS138" s="28" t="s">
        <v>584</v>
      </c>
      <c r="CT138" s="28">
        <v>0</v>
      </c>
      <c r="CU138" s="30">
        <f t="shared" si="15"/>
        <v>66.388052138776231</v>
      </c>
      <c r="CV138" s="39">
        <f t="shared" si="16"/>
        <v>438.56591337099809</v>
      </c>
      <c r="CW138" s="10">
        <v>1</v>
      </c>
      <c r="CX138" s="37">
        <f t="shared" si="17"/>
        <v>0</v>
      </c>
      <c r="CY138" s="37"/>
    </row>
    <row r="139" spans="1:103">
      <c r="A139" s="11">
        <v>2019</v>
      </c>
      <c r="B139" s="12" t="s">
        <v>365</v>
      </c>
      <c r="C139" s="12" t="s">
        <v>293</v>
      </c>
      <c r="D139" s="12" t="s">
        <v>366</v>
      </c>
      <c r="E139" s="13">
        <v>241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3">
        <v>3920</v>
      </c>
      <c r="S139" s="13">
        <v>4130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3">
        <v>6210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3">
        <v>60</v>
      </c>
      <c r="BN139" s="47">
        <v>0</v>
      </c>
      <c r="BO139" s="47">
        <v>0</v>
      </c>
      <c r="BP139" s="47">
        <v>0</v>
      </c>
      <c r="BQ139" s="47">
        <v>0</v>
      </c>
      <c r="BR139" s="47">
        <v>0</v>
      </c>
      <c r="BS139" s="14">
        <v>0</v>
      </c>
      <c r="BT139" s="14">
        <v>0</v>
      </c>
      <c r="BU139" s="14">
        <v>0</v>
      </c>
      <c r="BV139" s="13">
        <v>68410</v>
      </c>
      <c r="BW139" s="14">
        <v>0</v>
      </c>
      <c r="BX139" s="14">
        <v>0</v>
      </c>
      <c r="BY139" s="14">
        <v>0</v>
      </c>
      <c r="BZ139" s="14">
        <v>0</v>
      </c>
      <c r="CA139" s="14">
        <v>0</v>
      </c>
      <c r="CB139" s="14">
        <v>0</v>
      </c>
      <c r="CC139" s="13">
        <v>68410</v>
      </c>
      <c r="CD139" s="14">
        <v>0</v>
      </c>
      <c r="CE139" s="14">
        <v>0</v>
      </c>
      <c r="CF139" s="14">
        <v>0</v>
      </c>
      <c r="CG139" s="14">
        <v>0</v>
      </c>
      <c r="CH139" s="14">
        <v>0</v>
      </c>
      <c r="CI139" s="14">
        <v>0</v>
      </c>
      <c r="CJ139" s="14">
        <v>0</v>
      </c>
      <c r="CK139" s="14">
        <v>0</v>
      </c>
      <c r="CL139" s="14">
        <v>0</v>
      </c>
      <c r="CM139" s="14">
        <v>0</v>
      </c>
      <c r="CN139" s="15">
        <v>0</v>
      </c>
      <c r="CO139" s="27">
        <f t="shared" si="12"/>
        <v>14320</v>
      </c>
      <c r="CP139" s="28">
        <f t="shared" si="13"/>
        <v>68410</v>
      </c>
      <c r="CQ139" s="28">
        <f t="shared" si="14"/>
        <v>82730</v>
      </c>
      <c r="CR139" s="28">
        <v>0</v>
      </c>
      <c r="CS139" s="28" t="s">
        <v>584</v>
      </c>
      <c r="CT139" s="28">
        <v>0</v>
      </c>
      <c r="CU139" s="30">
        <f t="shared" si="15"/>
        <v>17.309319472984409</v>
      </c>
      <c r="CV139" s="39">
        <f t="shared" si="16"/>
        <v>343.2780082987552</v>
      </c>
      <c r="CW139" s="10">
        <v>0</v>
      </c>
      <c r="CX139" s="37">
        <f t="shared" si="17"/>
        <v>0</v>
      </c>
      <c r="CY139" s="37"/>
    </row>
    <row r="140" spans="1:103">
      <c r="A140" s="11">
        <v>2019</v>
      </c>
      <c r="B140" s="12" t="s">
        <v>367</v>
      </c>
      <c r="C140" s="12" t="s">
        <v>293</v>
      </c>
      <c r="D140" s="12" t="s">
        <v>368</v>
      </c>
      <c r="E140" s="13">
        <v>6475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3">
        <v>71970</v>
      </c>
      <c r="O140" s="14">
        <v>0</v>
      </c>
      <c r="P140" s="14">
        <v>0</v>
      </c>
      <c r="Q140" s="14">
        <v>0</v>
      </c>
      <c r="R140" s="13">
        <v>184130</v>
      </c>
      <c r="S140" s="13">
        <v>202020</v>
      </c>
      <c r="T140" s="14">
        <v>0</v>
      </c>
      <c r="U140" s="13">
        <v>180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3">
        <v>263</v>
      </c>
      <c r="AE140" s="13">
        <v>20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3">
        <v>56</v>
      </c>
      <c r="AV140" s="13">
        <v>254480</v>
      </c>
      <c r="AW140" s="14">
        <v>0</v>
      </c>
      <c r="AX140" s="13">
        <v>841760</v>
      </c>
      <c r="AY140" s="13">
        <v>17360</v>
      </c>
      <c r="AZ140" s="14">
        <v>0</v>
      </c>
      <c r="BA140" s="14">
        <v>0</v>
      </c>
      <c r="BB140" s="14">
        <v>0</v>
      </c>
      <c r="BC140" s="14">
        <v>0</v>
      </c>
      <c r="BD140" s="13">
        <v>120</v>
      </c>
      <c r="BE140" s="13">
        <v>210</v>
      </c>
      <c r="BF140" s="13">
        <v>6540</v>
      </c>
      <c r="BG140" s="13">
        <v>4000</v>
      </c>
      <c r="BH140" s="13">
        <v>400</v>
      </c>
      <c r="BI140" s="13">
        <v>800</v>
      </c>
      <c r="BJ140" s="13">
        <v>4040</v>
      </c>
      <c r="BK140" s="13">
        <v>150</v>
      </c>
      <c r="BL140" s="14">
        <v>0</v>
      </c>
      <c r="BM140" s="13">
        <v>400</v>
      </c>
      <c r="BN140" s="46">
        <v>4970</v>
      </c>
      <c r="BO140" s="47">
        <v>0</v>
      </c>
      <c r="BP140" s="46">
        <v>11800</v>
      </c>
      <c r="BQ140" s="46">
        <v>20320</v>
      </c>
      <c r="BR140" s="46">
        <v>84990</v>
      </c>
      <c r="BS140" s="14">
        <v>0</v>
      </c>
      <c r="BT140" s="13">
        <v>27760</v>
      </c>
      <c r="BU140" s="13">
        <v>176280</v>
      </c>
      <c r="BV140" s="13">
        <v>544540</v>
      </c>
      <c r="BW140" s="14">
        <v>0</v>
      </c>
      <c r="BX140" s="13">
        <v>88890</v>
      </c>
      <c r="BY140" s="14">
        <v>0</v>
      </c>
      <c r="BZ140" s="14">
        <v>0</v>
      </c>
      <c r="CA140" s="13">
        <v>137260</v>
      </c>
      <c r="CB140" s="14">
        <v>0</v>
      </c>
      <c r="CC140" s="13">
        <v>544540</v>
      </c>
      <c r="CD140" s="14">
        <v>0</v>
      </c>
      <c r="CE140" s="14">
        <v>0</v>
      </c>
      <c r="CF140" s="14">
        <v>0</v>
      </c>
      <c r="CG140" s="13">
        <v>19420</v>
      </c>
      <c r="CH140" s="13">
        <v>69470</v>
      </c>
      <c r="CI140" s="13">
        <v>137260</v>
      </c>
      <c r="CJ140" s="14">
        <v>0</v>
      </c>
      <c r="CK140" s="14">
        <v>0</v>
      </c>
      <c r="CL140" s="14">
        <v>0</v>
      </c>
      <c r="CM140" s="14">
        <v>0</v>
      </c>
      <c r="CN140" s="15">
        <v>0</v>
      </c>
      <c r="CO140" s="27">
        <f t="shared" si="12"/>
        <v>2071623</v>
      </c>
      <c r="CP140" s="28">
        <f t="shared" si="13"/>
        <v>614010</v>
      </c>
      <c r="CQ140" s="28">
        <f t="shared" si="14"/>
        <v>2685633</v>
      </c>
      <c r="CR140" s="28">
        <v>0</v>
      </c>
      <c r="CS140" s="28" t="s">
        <v>584</v>
      </c>
      <c r="CT140" s="28">
        <v>0</v>
      </c>
      <c r="CU140" s="30">
        <f t="shared" si="15"/>
        <v>77.137233568398955</v>
      </c>
      <c r="CV140" s="39">
        <f t="shared" si="16"/>
        <v>414.7695752895753</v>
      </c>
      <c r="CW140" s="10">
        <v>1</v>
      </c>
      <c r="CX140" s="37">
        <f t="shared" si="17"/>
        <v>0</v>
      </c>
      <c r="CY140" s="37"/>
    </row>
    <row r="141" spans="1:103">
      <c r="A141" s="11">
        <v>2019</v>
      </c>
      <c r="B141" s="12" t="s">
        <v>369</v>
      </c>
      <c r="C141" s="12" t="s">
        <v>293</v>
      </c>
      <c r="D141" s="12" t="s">
        <v>370</v>
      </c>
      <c r="E141" s="13">
        <v>12541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3">
        <v>244300</v>
      </c>
      <c r="O141" s="14">
        <v>0</v>
      </c>
      <c r="P141" s="14">
        <v>0</v>
      </c>
      <c r="Q141" s="14">
        <v>0</v>
      </c>
      <c r="R141" s="13">
        <v>521960</v>
      </c>
      <c r="S141" s="13">
        <v>651210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3">
        <v>269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3">
        <v>557230</v>
      </c>
      <c r="AW141" s="14">
        <v>0</v>
      </c>
      <c r="AX141" s="13">
        <v>1881310</v>
      </c>
      <c r="AY141" s="13">
        <v>39960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3">
        <v>380</v>
      </c>
      <c r="BF141" s="13">
        <v>13800</v>
      </c>
      <c r="BG141" s="13">
        <v>5425</v>
      </c>
      <c r="BH141" s="14">
        <v>0</v>
      </c>
      <c r="BI141" s="13">
        <v>385</v>
      </c>
      <c r="BJ141" s="13">
        <v>3202</v>
      </c>
      <c r="BK141" s="14">
        <v>0</v>
      </c>
      <c r="BL141" s="14">
        <v>0</v>
      </c>
      <c r="BM141" s="13">
        <v>770</v>
      </c>
      <c r="BN141" s="46">
        <v>4707</v>
      </c>
      <c r="BO141" s="47">
        <v>0</v>
      </c>
      <c r="BP141" s="46">
        <v>17360</v>
      </c>
      <c r="BQ141" s="46">
        <v>31750</v>
      </c>
      <c r="BR141" s="46">
        <v>331810</v>
      </c>
      <c r="BS141" s="14">
        <v>0</v>
      </c>
      <c r="BT141" s="13">
        <v>68010</v>
      </c>
      <c r="BU141" s="13">
        <v>874960</v>
      </c>
      <c r="BV141" s="13">
        <v>194450</v>
      </c>
      <c r="BW141" s="14">
        <v>0</v>
      </c>
      <c r="BX141" s="13">
        <v>138460</v>
      </c>
      <c r="BY141" s="14">
        <v>0</v>
      </c>
      <c r="BZ141" s="14">
        <v>0</v>
      </c>
      <c r="CA141" s="13">
        <v>313960</v>
      </c>
      <c r="CB141" s="14">
        <v>0</v>
      </c>
      <c r="CC141" s="13">
        <v>2633579</v>
      </c>
      <c r="CD141" s="14">
        <v>0</v>
      </c>
      <c r="CE141" s="14">
        <v>0</v>
      </c>
      <c r="CF141" s="13">
        <v>194450</v>
      </c>
      <c r="CG141" s="13">
        <v>36100</v>
      </c>
      <c r="CH141" s="13">
        <v>102360</v>
      </c>
      <c r="CI141" s="13">
        <v>313960</v>
      </c>
      <c r="CJ141" s="14">
        <v>0</v>
      </c>
      <c r="CK141" s="14">
        <v>0</v>
      </c>
      <c r="CL141" s="14">
        <v>0</v>
      </c>
      <c r="CM141" s="14">
        <v>0</v>
      </c>
      <c r="CN141" s="15">
        <v>0</v>
      </c>
      <c r="CO141" s="27">
        <f t="shared" si="12"/>
        <v>5598858</v>
      </c>
      <c r="CP141" s="28">
        <f t="shared" si="13"/>
        <v>2735939</v>
      </c>
      <c r="CQ141" s="28">
        <f t="shared" si="14"/>
        <v>8334797</v>
      </c>
      <c r="CR141" s="28">
        <v>0</v>
      </c>
      <c r="CS141" s="28" t="s">
        <v>584</v>
      </c>
      <c r="CT141" s="28">
        <v>0</v>
      </c>
      <c r="CU141" s="30">
        <f t="shared" si="15"/>
        <v>67.174497471264146</v>
      </c>
      <c r="CV141" s="39">
        <f t="shared" si="16"/>
        <v>664.60385934136036</v>
      </c>
      <c r="CW141" s="10">
        <v>1</v>
      </c>
      <c r="CX141" s="37">
        <f t="shared" si="17"/>
        <v>0</v>
      </c>
      <c r="CY141" s="37"/>
    </row>
    <row r="142" spans="1:103">
      <c r="A142" s="11">
        <v>2019</v>
      </c>
      <c r="B142" s="12" t="s">
        <v>371</v>
      </c>
      <c r="C142" s="12" t="s">
        <v>293</v>
      </c>
      <c r="D142" s="12" t="s">
        <v>372</v>
      </c>
      <c r="E142" s="13">
        <v>15850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3">
        <v>510740</v>
      </c>
      <c r="O142" s="13">
        <v>71750</v>
      </c>
      <c r="P142" s="14">
        <v>0</v>
      </c>
      <c r="Q142" s="14">
        <v>0</v>
      </c>
      <c r="R142" s="13">
        <v>577320</v>
      </c>
      <c r="S142" s="13">
        <v>599150</v>
      </c>
      <c r="T142" s="14">
        <v>0</v>
      </c>
      <c r="U142" s="14">
        <v>0</v>
      </c>
      <c r="V142" s="13">
        <v>4760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3">
        <v>132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3">
        <v>180400</v>
      </c>
      <c r="AU142" s="13">
        <v>47</v>
      </c>
      <c r="AV142" s="13">
        <v>425560</v>
      </c>
      <c r="AW142" s="14">
        <v>0</v>
      </c>
      <c r="AX142" s="13">
        <v>2321070</v>
      </c>
      <c r="AY142" s="13">
        <v>39160</v>
      </c>
      <c r="AZ142" s="14">
        <v>0</v>
      </c>
      <c r="BA142" s="14">
        <v>0</v>
      </c>
      <c r="BB142" s="14">
        <v>0</v>
      </c>
      <c r="BC142" s="14">
        <v>0</v>
      </c>
      <c r="BD142" s="14">
        <v>0</v>
      </c>
      <c r="BE142" s="13">
        <v>100</v>
      </c>
      <c r="BF142" s="13">
        <v>9760</v>
      </c>
      <c r="BG142" s="13">
        <v>12205</v>
      </c>
      <c r="BH142" s="14">
        <v>0</v>
      </c>
      <c r="BI142" s="13">
        <v>1560</v>
      </c>
      <c r="BJ142" s="14">
        <v>0</v>
      </c>
      <c r="BK142" s="14">
        <v>0</v>
      </c>
      <c r="BL142" s="14">
        <v>0</v>
      </c>
      <c r="BM142" s="13">
        <v>790</v>
      </c>
      <c r="BN142" s="46">
        <v>940</v>
      </c>
      <c r="BO142" s="47">
        <v>0</v>
      </c>
      <c r="BP142" s="46">
        <v>7660</v>
      </c>
      <c r="BQ142" s="46">
        <v>17710</v>
      </c>
      <c r="BR142" s="46">
        <v>348740</v>
      </c>
      <c r="BS142" s="14">
        <v>0</v>
      </c>
      <c r="BT142" s="13">
        <v>70900</v>
      </c>
      <c r="BU142" s="13">
        <v>1261460</v>
      </c>
      <c r="BV142" s="13">
        <v>2338260</v>
      </c>
      <c r="BW142" s="14">
        <v>0</v>
      </c>
      <c r="BX142" s="13">
        <v>104240</v>
      </c>
      <c r="BY142" s="14">
        <v>0</v>
      </c>
      <c r="BZ142" s="14">
        <v>0</v>
      </c>
      <c r="CA142" s="13">
        <v>493890</v>
      </c>
      <c r="CB142" s="14">
        <v>0</v>
      </c>
      <c r="CC142" s="13">
        <v>2338260</v>
      </c>
      <c r="CD142" s="14">
        <v>0</v>
      </c>
      <c r="CE142" s="14">
        <v>0</v>
      </c>
      <c r="CF142" s="13">
        <v>8320</v>
      </c>
      <c r="CG142" s="14">
        <v>0</v>
      </c>
      <c r="CH142" s="13">
        <v>104240</v>
      </c>
      <c r="CI142" s="13">
        <v>493890</v>
      </c>
      <c r="CJ142" s="14">
        <v>0</v>
      </c>
      <c r="CK142" s="14">
        <v>0</v>
      </c>
      <c r="CL142" s="14">
        <v>0</v>
      </c>
      <c r="CM142" s="14">
        <v>0</v>
      </c>
      <c r="CN142" s="15">
        <v>0</v>
      </c>
      <c r="CO142" s="27">
        <f t="shared" si="12"/>
        <v>6955757</v>
      </c>
      <c r="CP142" s="28">
        <f t="shared" si="13"/>
        <v>2442500</v>
      </c>
      <c r="CQ142" s="28">
        <f t="shared" si="14"/>
        <v>9398257</v>
      </c>
      <c r="CR142" s="28">
        <v>0</v>
      </c>
      <c r="CS142" s="28" t="s">
        <v>584</v>
      </c>
      <c r="CT142" s="28">
        <v>0</v>
      </c>
      <c r="CU142" s="30">
        <f t="shared" si="15"/>
        <v>74.011138448331423</v>
      </c>
      <c r="CV142" s="39">
        <f t="shared" si="16"/>
        <v>592.94996845425862</v>
      </c>
      <c r="CW142" s="10">
        <v>1</v>
      </c>
      <c r="CX142" s="37">
        <f t="shared" si="17"/>
        <v>0</v>
      </c>
      <c r="CY142" s="37"/>
    </row>
    <row r="143" spans="1:103">
      <c r="A143" s="11">
        <v>2019</v>
      </c>
      <c r="B143" s="12" t="s">
        <v>373</v>
      </c>
      <c r="C143" s="12" t="s">
        <v>293</v>
      </c>
      <c r="D143" s="12" t="s">
        <v>374</v>
      </c>
      <c r="E143" s="13">
        <v>21097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3">
        <v>726200</v>
      </c>
      <c r="O143" s="14">
        <v>0</v>
      </c>
      <c r="P143" s="14">
        <v>0</v>
      </c>
      <c r="Q143" s="14">
        <v>0</v>
      </c>
      <c r="R143" s="13">
        <v>769950</v>
      </c>
      <c r="S143" s="13">
        <v>685300</v>
      </c>
      <c r="T143" s="14">
        <v>0</v>
      </c>
      <c r="U143" s="13">
        <v>32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3">
        <v>3055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3">
        <v>340</v>
      </c>
      <c r="AK143" s="14">
        <v>0</v>
      </c>
      <c r="AL143" s="14">
        <v>0</v>
      </c>
      <c r="AM143" s="13">
        <v>602</v>
      </c>
      <c r="AN143" s="14">
        <v>0</v>
      </c>
      <c r="AO143" s="13">
        <v>2900</v>
      </c>
      <c r="AP143" s="14">
        <v>0</v>
      </c>
      <c r="AQ143" s="14">
        <v>0</v>
      </c>
      <c r="AR143" s="13">
        <v>757</v>
      </c>
      <c r="AS143" s="14">
        <v>0</v>
      </c>
      <c r="AT143" s="13">
        <v>2222</v>
      </c>
      <c r="AU143" s="14">
        <v>0</v>
      </c>
      <c r="AV143" s="13">
        <v>756390</v>
      </c>
      <c r="AW143" s="14">
        <v>0</v>
      </c>
      <c r="AX143" s="13">
        <v>2844870</v>
      </c>
      <c r="AY143" s="13">
        <v>39360</v>
      </c>
      <c r="AZ143" s="14">
        <v>0</v>
      </c>
      <c r="BA143" s="14">
        <v>0</v>
      </c>
      <c r="BB143" s="14">
        <v>0</v>
      </c>
      <c r="BC143" s="14">
        <v>0</v>
      </c>
      <c r="BD143" s="13">
        <v>120</v>
      </c>
      <c r="BE143" s="13">
        <v>1225</v>
      </c>
      <c r="BF143" s="13">
        <v>20080</v>
      </c>
      <c r="BG143" s="13">
        <v>13270</v>
      </c>
      <c r="BH143" s="13">
        <v>450</v>
      </c>
      <c r="BI143" s="13">
        <v>712</v>
      </c>
      <c r="BJ143" s="13">
        <v>5298</v>
      </c>
      <c r="BK143" s="13">
        <v>84</v>
      </c>
      <c r="BL143" s="14">
        <v>0</v>
      </c>
      <c r="BM143" s="13">
        <v>1375</v>
      </c>
      <c r="BN143" s="46">
        <v>7850</v>
      </c>
      <c r="BO143" s="47">
        <v>0</v>
      </c>
      <c r="BP143" s="46">
        <v>29560</v>
      </c>
      <c r="BQ143" s="46">
        <v>68510</v>
      </c>
      <c r="BR143" s="46">
        <v>341530</v>
      </c>
      <c r="BS143" s="14">
        <v>0</v>
      </c>
      <c r="BT143" s="13">
        <v>117610</v>
      </c>
      <c r="BU143" s="13">
        <v>910360</v>
      </c>
      <c r="BV143" s="13">
        <v>1982530</v>
      </c>
      <c r="BW143" s="14">
        <v>0</v>
      </c>
      <c r="BX143" s="13">
        <v>87150</v>
      </c>
      <c r="BY143" s="14">
        <v>0</v>
      </c>
      <c r="BZ143" s="14">
        <v>0</v>
      </c>
      <c r="CA143" s="13">
        <v>289530</v>
      </c>
      <c r="CB143" s="14">
        <v>0</v>
      </c>
      <c r="CC143" s="13">
        <v>1982530</v>
      </c>
      <c r="CD143" s="14">
        <v>0</v>
      </c>
      <c r="CE143" s="14">
        <v>0</v>
      </c>
      <c r="CF143" s="14">
        <v>0</v>
      </c>
      <c r="CG143" s="13">
        <v>36160</v>
      </c>
      <c r="CH143" s="13">
        <v>50990</v>
      </c>
      <c r="CI143" s="13">
        <v>289530</v>
      </c>
      <c r="CJ143" s="14">
        <v>0</v>
      </c>
      <c r="CK143" s="14">
        <v>0</v>
      </c>
      <c r="CL143" s="14">
        <v>0</v>
      </c>
      <c r="CM143" s="14">
        <v>0</v>
      </c>
      <c r="CN143" s="15">
        <v>0</v>
      </c>
      <c r="CO143" s="27">
        <f t="shared" si="12"/>
        <v>7671103</v>
      </c>
      <c r="CP143" s="28">
        <f t="shared" si="13"/>
        <v>2033520</v>
      </c>
      <c r="CQ143" s="28">
        <f t="shared" si="14"/>
        <v>9704623</v>
      </c>
      <c r="CR143" s="28">
        <v>0</v>
      </c>
      <c r="CS143" s="28" t="s">
        <v>584</v>
      </c>
      <c r="CT143" s="28">
        <v>0</v>
      </c>
      <c r="CU143" s="30">
        <f t="shared" si="15"/>
        <v>79.045862987155715</v>
      </c>
      <c r="CV143" s="39">
        <f t="shared" si="16"/>
        <v>460.00014220031284</v>
      </c>
      <c r="CW143" s="10">
        <v>1</v>
      </c>
      <c r="CX143" s="37">
        <f t="shared" si="17"/>
        <v>0</v>
      </c>
      <c r="CY143" s="37"/>
    </row>
    <row r="144" spans="1:103">
      <c r="A144" s="11">
        <v>2019</v>
      </c>
      <c r="B144" s="12" t="s">
        <v>375</v>
      </c>
      <c r="C144" s="12" t="s">
        <v>293</v>
      </c>
      <c r="D144" s="12" t="s">
        <v>376</v>
      </c>
      <c r="E144" s="13">
        <v>837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3">
        <v>1300</v>
      </c>
      <c r="O144" s="14">
        <v>0</v>
      </c>
      <c r="P144" s="14">
        <v>0</v>
      </c>
      <c r="Q144" s="14">
        <v>0</v>
      </c>
      <c r="R144" s="13">
        <v>35750</v>
      </c>
      <c r="S144" s="13">
        <v>36160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0</v>
      </c>
      <c r="AU144" s="14">
        <v>0</v>
      </c>
      <c r="AV144" s="13">
        <v>34110</v>
      </c>
      <c r="AW144" s="14">
        <v>0</v>
      </c>
      <c r="AX144" s="13">
        <v>87470</v>
      </c>
      <c r="AY144" s="13">
        <v>3150</v>
      </c>
      <c r="AZ144" s="14">
        <v>0</v>
      </c>
      <c r="BA144" s="14">
        <v>0</v>
      </c>
      <c r="BB144" s="14">
        <v>0</v>
      </c>
      <c r="BC144" s="14">
        <v>0</v>
      </c>
      <c r="BD144" s="14">
        <v>0</v>
      </c>
      <c r="BE144" s="13">
        <v>20</v>
      </c>
      <c r="BF144" s="14">
        <v>0</v>
      </c>
      <c r="BG144" s="14">
        <v>0</v>
      </c>
      <c r="BH144" s="14">
        <v>0</v>
      </c>
      <c r="BI144" s="14">
        <v>0</v>
      </c>
      <c r="BJ144" s="14">
        <v>0</v>
      </c>
      <c r="BK144" s="14">
        <v>0</v>
      </c>
      <c r="BL144" s="14">
        <v>0</v>
      </c>
      <c r="BM144" s="13">
        <v>120</v>
      </c>
      <c r="BN144" s="46">
        <v>300</v>
      </c>
      <c r="BO144" s="47">
        <v>0</v>
      </c>
      <c r="BP144" s="46">
        <v>270</v>
      </c>
      <c r="BQ144" s="46">
        <v>80</v>
      </c>
      <c r="BR144" s="46">
        <v>3980</v>
      </c>
      <c r="BS144" s="14">
        <v>0</v>
      </c>
      <c r="BT144" s="13">
        <v>2300</v>
      </c>
      <c r="BU144" s="13">
        <v>5210</v>
      </c>
      <c r="BV144" s="13">
        <v>81409</v>
      </c>
      <c r="BW144" s="14">
        <v>0</v>
      </c>
      <c r="BX144" s="14">
        <v>0</v>
      </c>
      <c r="BY144" s="14">
        <v>0</v>
      </c>
      <c r="BZ144" s="14">
        <v>0</v>
      </c>
      <c r="CA144" s="13">
        <v>11580</v>
      </c>
      <c r="CB144" s="14">
        <v>0</v>
      </c>
      <c r="CC144" s="13">
        <v>81409</v>
      </c>
      <c r="CD144" s="14">
        <v>0</v>
      </c>
      <c r="CE144" s="14">
        <v>0</v>
      </c>
      <c r="CF144" s="14">
        <v>0</v>
      </c>
      <c r="CG144" s="14">
        <v>0</v>
      </c>
      <c r="CH144" s="14">
        <v>0</v>
      </c>
      <c r="CI144" s="13">
        <v>11580</v>
      </c>
      <c r="CJ144" s="14">
        <v>0</v>
      </c>
      <c r="CK144" s="14">
        <v>0</v>
      </c>
      <c r="CL144" s="14">
        <v>0</v>
      </c>
      <c r="CM144" s="14">
        <v>0</v>
      </c>
      <c r="CN144" s="15">
        <v>0</v>
      </c>
      <c r="CO144" s="27">
        <f t="shared" si="12"/>
        <v>221800</v>
      </c>
      <c r="CP144" s="28">
        <f t="shared" si="13"/>
        <v>81409</v>
      </c>
      <c r="CQ144" s="28">
        <f t="shared" si="14"/>
        <v>303209</v>
      </c>
      <c r="CR144" s="28">
        <v>0</v>
      </c>
      <c r="CS144" s="28" t="s">
        <v>584</v>
      </c>
      <c r="CT144" s="28">
        <v>0</v>
      </c>
      <c r="CU144" s="30">
        <f t="shared" si="15"/>
        <v>73.150862936126572</v>
      </c>
      <c r="CV144" s="39">
        <f t="shared" si="16"/>
        <v>362.25686977299881</v>
      </c>
      <c r="CW144" s="10">
        <v>1</v>
      </c>
      <c r="CX144" s="37">
        <f t="shared" si="17"/>
        <v>0</v>
      </c>
      <c r="CY144" s="37"/>
    </row>
    <row r="145" spans="1:103">
      <c r="A145" s="11">
        <v>2019</v>
      </c>
      <c r="B145" s="12" t="s">
        <v>377</v>
      </c>
      <c r="C145" s="12" t="s">
        <v>293</v>
      </c>
      <c r="D145" s="12" t="s">
        <v>378</v>
      </c>
      <c r="E145" s="13">
        <v>3278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3">
        <v>64430</v>
      </c>
      <c r="O145" s="14">
        <v>0</v>
      </c>
      <c r="P145" s="14">
        <v>0</v>
      </c>
      <c r="Q145" s="14">
        <v>0</v>
      </c>
      <c r="R145" s="13">
        <v>108890</v>
      </c>
      <c r="S145" s="13">
        <v>124370</v>
      </c>
      <c r="T145" s="14">
        <v>0</v>
      </c>
      <c r="U145" s="14">
        <v>0</v>
      </c>
      <c r="V145" s="13">
        <v>3880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4">
        <v>0</v>
      </c>
      <c r="AV145" s="13">
        <v>83870</v>
      </c>
      <c r="AW145" s="14">
        <v>0</v>
      </c>
      <c r="AX145" s="13">
        <v>315130</v>
      </c>
      <c r="AY145" s="13">
        <v>9440</v>
      </c>
      <c r="AZ145" s="14">
        <v>0</v>
      </c>
      <c r="BA145" s="14">
        <v>0</v>
      </c>
      <c r="BB145" s="14">
        <v>0</v>
      </c>
      <c r="BC145" s="14">
        <v>0</v>
      </c>
      <c r="BD145" s="14">
        <v>0</v>
      </c>
      <c r="BE145" s="14">
        <v>0</v>
      </c>
      <c r="BF145" s="13">
        <v>1500</v>
      </c>
      <c r="BG145" s="13">
        <v>635</v>
      </c>
      <c r="BH145" s="14">
        <v>0</v>
      </c>
      <c r="BI145" s="14">
        <v>0</v>
      </c>
      <c r="BJ145" s="14">
        <v>0</v>
      </c>
      <c r="BK145" s="14">
        <v>0</v>
      </c>
      <c r="BL145" s="14">
        <v>0</v>
      </c>
      <c r="BM145" s="13">
        <v>140</v>
      </c>
      <c r="BN145" s="46">
        <v>980</v>
      </c>
      <c r="BO145" s="47">
        <v>0</v>
      </c>
      <c r="BP145" s="46">
        <v>5040</v>
      </c>
      <c r="BQ145" s="47">
        <v>0</v>
      </c>
      <c r="BR145" s="46">
        <v>134640</v>
      </c>
      <c r="BS145" s="14">
        <v>0</v>
      </c>
      <c r="BT145" s="13">
        <v>42760</v>
      </c>
      <c r="BU145" s="13">
        <v>105660</v>
      </c>
      <c r="BV145" s="13">
        <v>276680</v>
      </c>
      <c r="BW145" s="14">
        <v>0</v>
      </c>
      <c r="BX145" s="13">
        <v>61020</v>
      </c>
      <c r="BY145" s="14">
        <v>0</v>
      </c>
      <c r="BZ145" s="14">
        <v>0</v>
      </c>
      <c r="CA145" s="13">
        <v>99570</v>
      </c>
      <c r="CB145" s="13">
        <v>11908730</v>
      </c>
      <c r="CC145" s="13">
        <v>276680</v>
      </c>
      <c r="CD145" s="14">
        <v>0</v>
      </c>
      <c r="CE145" s="14">
        <v>0</v>
      </c>
      <c r="CF145" s="14">
        <v>0</v>
      </c>
      <c r="CG145" s="14">
        <v>0</v>
      </c>
      <c r="CH145" s="13">
        <v>61020</v>
      </c>
      <c r="CI145" s="13">
        <v>99570</v>
      </c>
      <c r="CJ145" s="14">
        <v>0</v>
      </c>
      <c r="CK145" s="14">
        <v>0</v>
      </c>
      <c r="CL145" s="14">
        <v>0</v>
      </c>
      <c r="CM145" s="14">
        <v>0</v>
      </c>
      <c r="CN145" s="16">
        <v>11908730</v>
      </c>
      <c r="CO145" s="27">
        <f t="shared" si="12"/>
        <v>1100935</v>
      </c>
      <c r="CP145" s="28">
        <f t="shared" si="13"/>
        <v>337700</v>
      </c>
      <c r="CQ145" s="28">
        <f t="shared" si="14"/>
        <v>1438635</v>
      </c>
      <c r="CR145" s="28">
        <v>0</v>
      </c>
      <c r="CS145" s="28" t="s">
        <v>584</v>
      </c>
      <c r="CT145" s="28">
        <v>0</v>
      </c>
      <c r="CU145" s="30">
        <f t="shared" si="15"/>
        <v>76.52636005658141</v>
      </c>
      <c r="CV145" s="39">
        <f t="shared" si="16"/>
        <v>438.87583892617448</v>
      </c>
      <c r="CW145" s="10">
        <v>1</v>
      </c>
      <c r="CX145" s="37">
        <f t="shared" si="17"/>
        <v>0</v>
      </c>
      <c r="CY145" s="37"/>
    </row>
    <row r="146" spans="1:103">
      <c r="A146" s="11">
        <v>2019</v>
      </c>
      <c r="B146" s="12" t="s">
        <v>379</v>
      </c>
      <c r="C146" s="12" t="s">
        <v>293</v>
      </c>
      <c r="D146" s="12" t="s">
        <v>380</v>
      </c>
      <c r="E146" s="13">
        <v>12344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3">
        <v>426020</v>
      </c>
      <c r="O146" s="14">
        <v>0</v>
      </c>
      <c r="P146" s="14">
        <v>0</v>
      </c>
      <c r="Q146" s="13">
        <v>42760</v>
      </c>
      <c r="R146" s="13">
        <v>499690</v>
      </c>
      <c r="S146" s="13">
        <v>433410</v>
      </c>
      <c r="T146" s="14">
        <v>0</v>
      </c>
      <c r="U146" s="14">
        <v>0</v>
      </c>
      <c r="V146" s="13">
        <v>10330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3">
        <v>463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0</v>
      </c>
      <c r="AU146" s="14">
        <v>0</v>
      </c>
      <c r="AV146" s="13">
        <v>411100</v>
      </c>
      <c r="AW146" s="14">
        <v>0</v>
      </c>
      <c r="AX146" s="13">
        <v>1680860</v>
      </c>
      <c r="AY146" s="13">
        <v>47110</v>
      </c>
      <c r="AZ146" s="14">
        <v>0</v>
      </c>
      <c r="BA146" s="14">
        <v>0</v>
      </c>
      <c r="BB146" s="14">
        <v>0</v>
      </c>
      <c r="BC146" s="14">
        <v>0</v>
      </c>
      <c r="BD146" s="14">
        <v>0</v>
      </c>
      <c r="BE146" s="13">
        <v>400</v>
      </c>
      <c r="BF146" s="13">
        <v>17880</v>
      </c>
      <c r="BG146" s="13">
        <v>7640</v>
      </c>
      <c r="BH146" s="14">
        <v>0</v>
      </c>
      <c r="BI146" s="14">
        <v>0</v>
      </c>
      <c r="BJ146" s="14">
        <v>0</v>
      </c>
      <c r="BK146" s="14">
        <v>0</v>
      </c>
      <c r="BL146" s="14">
        <v>0</v>
      </c>
      <c r="BM146" s="13">
        <v>1190</v>
      </c>
      <c r="BN146" s="46">
        <v>5790</v>
      </c>
      <c r="BO146" s="47">
        <v>0</v>
      </c>
      <c r="BP146" s="46">
        <v>18580</v>
      </c>
      <c r="BQ146" s="46">
        <v>39690</v>
      </c>
      <c r="BR146" s="46">
        <v>268060</v>
      </c>
      <c r="BS146" s="14">
        <v>0</v>
      </c>
      <c r="BT146" s="13">
        <v>56790</v>
      </c>
      <c r="BU146" s="13">
        <v>261110</v>
      </c>
      <c r="BV146" s="13">
        <v>1239280</v>
      </c>
      <c r="BW146" s="14">
        <v>0</v>
      </c>
      <c r="BX146" s="13">
        <v>246520</v>
      </c>
      <c r="BY146" s="14">
        <v>0</v>
      </c>
      <c r="BZ146" s="14">
        <v>0</v>
      </c>
      <c r="CA146" s="13">
        <v>187250</v>
      </c>
      <c r="CB146" s="13">
        <v>289990</v>
      </c>
      <c r="CC146" s="13">
        <v>1239280</v>
      </c>
      <c r="CD146" s="14">
        <v>0</v>
      </c>
      <c r="CE146" s="14">
        <v>0</v>
      </c>
      <c r="CF146" s="14">
        <v>0</v>
      </c>
      <c r="CG146" s="14">
        <v>0</v>
      </c>
      <c r="CH146" s="13">
        <v>246520</v>
      </c>
      <c r="CI146" s="13">
        <v>187250</v>
      </c>
      <c r="CJ146" s="14">
        <v>0</v>
      </c>
      <c r="CK146" s="14">
        <v>0</v>
      </c>
      <c r="CL146" s="14">
        <v>0</v>
      </c>
      <c r="CM146" s="14">
        <v>0</v>
      </c>
      <c r="CN146" s="16">
        <v>289990</v>
      </c>
      <c r="CO146" s="27">
        <f t="shared" si="12"/>
        <v>4416123</v>
      </c>
      <c r="CP146" s="28">
        <f t="shared" si="13"/>
        <v>1485800</v>
      </c>
      <c r="CQ146" s="28">
        <f t="shared" si="14"/>
        <v>5901923</v>
      </c>
      <c r="CR146" s="28">
        <v>0</v>
      </c>
      <c r="CS146" s="28" t="s">
        <v>584</v>
      </c>
      <c r="CT146" s="28">
        <v>0</v>
      </c>
      <c r="CU146" s="30">
        <f t="shared" si="15"/>
        <v>74.825154445423976</v>
      </c>
      <c r="CV146" s="39">
        <f t="shared" si="16"/>
        <v>478.12078742709008</v>
      </c>
      <c r="CW146" s="10">
        <v>1</v>
      </c>
      <c r="CX146" s="37">
        <f t="shared" si="17"/>
        <v>0</v>
      </c>
      <c r="CY146" s="37"/>
    </row>
    <row r="147" spans="1:103">
      <c r="A147" s="11">
        <v>2019</v>
      </c>
      <c r="B147" s="12" t="s">
        <v>381</v>
      </c>
      <c r="C147" s="12" t="s">
        <v>293</v>
      </c>
      <c r="D147" s="12" t="s">
        <v>382</v>
      </c>
      <c r="E147" s="13">
        <v>1361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3">
        <v>56330</v>
      </c>
      <c r="O147" s="14">
        <v>0</v>
      </c>
      <c r="P147" s="14">
        <v>0</v>
      </c>
      <c r="Q147" s="14">
        <v>0</v>
      </c>
      <c r="R147" s="13">
        <v>44660</v>
      </c>
      <c r="S147" s="13">
        <v>46500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>
        <v>0</v>
      </c>
      <c r="AV147" s="13">
        <v>73180</v>
      </c>
      <c r="AW147" s="14">
        <v>0</v>
      </c>
      <c r="AX147" s="13">
        <v>99480</v>
      </c>
      <c r="AY147" s="13">
        <v>4680</v>
      </c>
      <c r="AZ147" s="14">
        <v>0</v>
      </c>
      <c r="BA147" s="14">
        <v>0</v>
      </c>
      <c r="BB147" s="14">
        <v>0</v>
      </c>
      <c r="BC147" s="14">
        <v>0</v>
      </c>
      <c r="BD147" s="14">
        <v>0</v>
      </c>
      <c r="BE147" s="14">
        <v>0</v>
      </c>
      <c r="BF147" s="14">
        <v>0</v>
      </c>
      <c r="BG147" s="13">
        <v>580</v>
      </c>
      <c r="BH147" s="14">
        <v>0</v>
      </c>
      <c r="BI147" s="14">
        <v>0</v>
      </c>
      <c r="BJ147" s="14">
        <v>0</v>
      </c>
      <c r="BK147" s="14">
        <v>0</v>
      </c>
      <c r="BL147" s="14">
        <v>0</v>
      </c>
      <c r="BM147" s="13">
        <v>100</v>
      </c>
      <c r="BN147" s="46">
        <v>90</v>
      </c>
      <c r="BO147" s="47">
        <v>0</v>
      </c>
      <c r="BP147" s="47">
        <v>0</v>
      </c>
      <c r="BQ147" s="47">
        <v>0</v>
      </c>
      <c r="BR147" s="47">
        <v>0</v>
      </c>
      <c r="BS147" s="14">
        <v>0</v>
      </c>
      <c r="BT147" s="14">
        <v>0</v>
      </c>
      <c r="BU147" s="14">
        <v>0</v>
      </c>
      <c r="BV147" s="13">
        <v>182390</v>
      </c>
      <c r="BW147" s="14">
        <v>0</v>
      </c>
      <c r="BX147" s="14">
        <v>0</v>
      </c>
      <c r="BY147" s="14">
        <v>0</v>
      </c>
      <c r="BZ147" s="14">
        <v>0</v>
      </c>
      <c r="CA147" s="13">
        <v>28380</v>
      </c>
      <c r="CB147" s="13">
        <v>902670</v>
      </c>
      <c r="CC147" s="13">
        <v>182390</v>
      </c>
      <c r="CD147" s="14">
        <v>0</v>
      </c>
      <c r="CE147" s="14">
        <v>0</v>
      </c>
      <c r="CF147" s="14">
        <v>0</v>
      </c>
      <c r="CG147" s="14">
        <v>0</v>
      </c>
      <c r="CH147" s="14">
        <v>0</v>
      </c>
      <c r="CI147" s="13">
        <v>28380</v>
      </c>
      <c r="CJ147" s="14">
        <v>0</v>
      </c>
      <c r="CK147" s="14">
        <v>0</v>
      </c>
      <c r="CL147" s="14">
        <v>0</v>
      </c>
      <c r="CM147" s="14">
        <v>0</v>
      </c>
      <c r="CN147" s="16">
        <v>902670</v>
      </c>
      <c r="CO147" s="27">
        <f t="shared" si="12"/>
        <v>353980</v>
      </c>
      <c r="CP147" s="28">
        <f t="shared" si="13"/>
        <v>182390</v>
      </c>
      <c r="CQ147" s="28">
        <f t="shared" si="14"/>
        <v>536370</v>
      </c>
      <c r="CR147" s="28">
        <v>0</v>
      </c>
      <c r="CS147" s="28" t="s">
        <v>584</v>
      </c>
      <c r="CT147" s="28">
        <v>0</v>
      </c>
      <c r="CU147" s="30">
        <f t="shared" si="15"/>
        <v>65.995488189123179</v>
      </c>
      <c r="CV147" s="39">
        <f t="shared" si="16"/>
        <v>394.09992652461426</v>
      </c>
      <c r="CW147" s="10">
        <v>1</v>
      </c>
      <c r="CX147" s="37">
        <f t="shared" si="17"/>
        <v>0</v>
      </c>
      <c r="CY147" s="37"/>
    </row>
    <row r="148" spans="1:103">
      <c r="A148" s="11">
        <v>2019</v>
      </c>
      <c r="B148" s="12" t="s">
        <v>383</v>
      </c>
      <c r="C148" s="12" t="s">
        <v>293</v>
      </c>
      <c r="D148" s="12" t="s">
        <v>384</v>
      </c>
      <c r="E148" s="13">
        <v>3179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3">
        <v>22360</v>
      </c>
      <c r="O148" s="14">
        <v>0</v>
      </c>
      <c r="P148" s="14">
        <v>0</v>
      </c>
      <c r="Q148" s="14">
        <v>0</v>
      </c>
      <c r="R148" s="13">
        <v>102390</v>
      </c>
      <c r="S148" s="13">
        <v>128810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3">
        <v>171070</v>
      </c>
      <c r="AW148" s="14">
        <v>0</v>
      </c>
      <c r="AX148" s="13">
        <v>394230</v>
      </c>
      <c r="AY148" s="13">
        <v>9460</v>
      </c>
      <c r="AZ148" s="14">
        <v>0</v>
      </c>
      <c r="BA148" s="14">
        <v>0</v>
      </c>
      <c r="BB148" s="14">
        <v>0</v>
      </c>
      <c r="BC148" s="14">
        <v>0</v>
      </c>
      <c r="BD148" s="14">
        <v>0</v>
      </c>
      <c r="BE148" s="14">
        <v>0</v>
      </c>
      <c r="BF148" s="14">
        <v>0</v>
      </c>
      <c r="BG148" s="13">
        <v>1055</v>
      </c>
      <c r="BH148" s="14">
        <v>0</v>
      </c>
      <c r="BI148" s="14">
        <v>0</v>
      </c>
      <c r="BJ148" s="14">
        <v>0</v>
      </c>
      <c r="BK148" s="14">
        <v>0</v>
      </c>
      <c r="BL148" s="14">
        <v>0</v>
      </c>
      <c r="BM148" s="13">
        <v>150</v>
      </c>
      <c r="BN148" s="46">
        <v>270</v>
      </c>
      <c r="BO148" s="47">
        <v>0</v>
      </c>
      <c r="BP148" s="47">
        <v>0</v>
      </c>
      <c r="BQ148" s="47">
        <v>0</v>
      </c>
      <c r="BR148" s="47">
        <v>0</v>
      </c>
      <c r="BS148" s="14">
        <v>0</v>
      </c>
      <c r="BT148" s="14">
        <v>0</v>
      </c>
      <c r="BU148" s="13">
        <v>17370</v>
      </c>
      <c r="BV148" s="13">
        <v>345980</v>
      </c>
      <c r="BW148" s="14">
        <v>0</v>
      </c>
      <c r="BX148" s="14">
        <v>0</v>
      </c>
      <c r="BY148" s="14">
        <v>0</v>
      </c>
      <c r="BZ148" s="14">
        <v>0</v>
      </c>
      <c r="CA148" s="13">
        <v>116980</v>
      </c>
      <c r="CB148" s="13">
        <v>3520270</v>
      </c>
      <c r="CC148" s="13">
        <v>345980</v>
      </c>
      <c r="CD148" s="14">
        <v>0</v>
      </c>
      <c r="CE148" s="14">
        <v>0</v>
      </c>
      <c r="CF148" s="14">
        <v>0</v>
      </c>
      <c r="CG148" s="14">
        <v>0</v>
      </c>
      <c r="CH148" s="14">
        <v>0</v>
      </c>
      <c r="CI148" s="13">
        <v>116980</v>
      </c>
      <c r="CJ148" s="14">
        <v>0</v>
      </c>
      <c r="CK148" s="14">
        <v>0</v>
      </c>
      <c r="CL148" s="14">
        <v>0</v>
      </c>
      <c r="CM148" s="14">
        <v>0</v>
      </c>
      <c r="CN148" s="16">
        <v>3520270</v>
      </c>
      <c r="CO148" s="27">
        <f t="shared" si="12"/>
        <v>964145</v>
      </c>
      <c r="CP148" s="28">
        <f t="shared" si="13"/>
        <v>345980</v>
      </c>
      <c r="CQ148" s="28">
        <f t="shared" si="14"/>
        <v>1310125</v>
      </c>
      <c r="CR148" s="28">
        <v>0</v>
      </c>
      <c r="CS148" s="28" t="s">
        <v>584</v>
      </c>
      <c r="CT148" s="28">
        <v>0</v>
      </c>
      <c r="CU148" s="30">
        <f t="shared" si="15"/>
        <v>73.591832840377819</v>
      </c>
      <c r="CV148" s="39">
        <f t="shared" si="16"/>
        <v>412.11859075180877</v>
      </c>
      <c r="CW148" s="10">
        <v>1</v>
      </c>
      <c r="CX148" s="37">
        <f t="shared" si="17"/>
        <v>0</v>
      </c>
      <c r="CY148" s="37"/>
    </row>
    <row r="149" spans="1:103">
      <c r="A149" s="11">
        <v>2019</v>
      </c>
      <c r="B149" s="12" t="s">
        <v>385</v>
      </c>
      <c r="C149" s="12" t="s">
        <v>293</v>
      </c>
      <c r="D149" s="12" t="s">
        <v>386</v>
      </c>
      <c r="E149" s="13">
        <v>438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3">
        <v>13940</v>
      </c>
      <c r="S149" s="13">
        <v>17220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3">
        <v>20370</v>
      </c>
      <c r="AW149" s="14">
        <v>0</v>
      </c>
      <c r="AX149" s="13">
        <v>45100</v>
      </c>
      <c r="AY149" s="13">
        <v>1660</v>
      </c>
      <c r="AZ149" s="14">
        <v>0</v>
      </c>
      <c r="BA149" s="14">
        <v>0</v>
      </c>
      <c r="BB149" s="13">
        <v>3</v>
      </c>
      <c r="BC149" s="14">
        <v>0</v>
      </c>
      <c r="BD149" s="13">
        <v>6</v>
      </c>
      <c r="BE149" s="14">
        <v>0</v>
      </c>
      <c r="BF149" s="13">
        <v>810</v>
      </c>
      <c r="BG149" s="13">
        <v>180</v>
      </c>
      <c r="BH149" s="14">
        <v>0</v>
      </c>
      <c r="BI149" s="13">
        <v>51</v>
      </c>
      <c r="BJ149" s="13">
        <v>475</v>
      </c>
      <c r="BK149" s="13">
        <v>14</v>
      </c>
      <c r="BL149" s="14">
        <v>0</v>
      </c>
      <c r="BM149" s="13">
        <v>40</v>
      </c>
      <c r="BN149" s="46">
        <v>65</v>
      </c>
      <c r="BO149" s="47">
        <v>0</v>
      </c>
      <c r="BP149" s="46">
        <v>1110</v>
      </c>
      <c r="BQ149" s="46">
        <v>770</v>
      </c>
      <c r="BR149" s="46">
        <v>8290</v>
      </c>
      <c r="BS149" s="14">
        <v>0</v>
      </c>
      <c r="BT149" s="13">
        <v>3412</v>
      </c>
      <c r="BU149" s="13">
        <v>1480</v>
      </c>
      <c r="BV149" s="13">
        <v>54980</v>
      </c>
      <c r="BW149" s="14">
        <v>0</v>
      </c>
      <c r="BX149" s="14">
        <v>0</v>
      </c>
      <c r="BY149" s="14">
        <v>0</v>
      </c>
      <c r="BZ149" s="14">
        <v>0</v>
      </c>
      <c r="CA149" s="13">
        <v>8360</v>
      </c>
      <c r="CB149" s="14">
        <v>0</v>
      </c>
      <c r="CC149" s="13">
        <v>54980</v>
      </c>
      <c r="CD149" s="14">
        <v>0</v>
      </c>
      <c r="CE149" s="14">
        <v>0</v>
      </c>
      <c r="CF149" s="14">
        <v>0</v>
      </c>
      <c r="CG149" s="14">
        <v>0</v>
      </c>
      <c r="CH149" s="14">
        <v>0</v>
      </c>
      <c r="CI149" s="13">
        <v>8360</v>
      </c>
      <c r="CJ149" s="14">
        <v>0</v>
      </c>
      <c r="CK149" s="14">
        <v>0</v>
      </c>
      <c r="CL149" s="14">
        <v>0</v>
      </c>
      <c r="CM149" s="14">
        <v>0</v>
      </c>
      <c r="CN149" s="15">
        <v>0</v>
      </c>
      <c r="CO149" s="27">
        <f t="shared" si="12"/>
        <v>123356</v>
      </c>
      <c r="CP149" s="28">
        <f t="shared" si="13"/>
        <v>54980</v>
      </c>
      <c r="CQ149" s="28">
        <f t="shared" si="14"/>
        <v>178336</v>
      </c>
      <c r="CR149" s="28">
        <v>0</v>
      </c>
      <c r="CS149" s="28" t="s">
        <v>584</v>
      </c>
      <c r="CT149" s="28">
        <v>0</v>
      </c>
      <c r="CU149" s="30">
        <f t="shared" si="15"/>
        <v>69.170554458998751</v>
      </c>
      <c r="CV149" s="39">
        <f t="shared" si="16"/>
        <v>407.15981735159818</v>
      </c>
      <c r="CW149" s="10">
        <v>1</v>
      </c>
      <c r="CX149" s="37">
        <f t="shared" si="17"/>
        <v>0</v>
      </c>
      <c r="CY149" s="37"/>
    </row>
    <row r="150" spans="1:103">
      <c r="A150" s="11">
        <v>2019</v>
      </c>
      <c r="B150" s="12" t="s">
        <v>387</v>
      </c>
      <c r="C150" s="12" t="s">
        <v>293</v>
      </c>
      <c r="D150" s="12" t="s">
        <v>388</v>
      </c>
      <c r="E150" s="13">
        <v>922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3">
        <v>17900</v>
      </c>
      <c r="O150" s="14">
        <v>0</v>
      </c>
      <c r="P150" s="14">
        <v>0</v>
      </c>
      <c r="Q150" s="14">
        <v>0</v>
      </c>
      <c r="R150" s="13">
        <v>56610</v>
      </c>
      <c r="S150" s="13">
        <v>45444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3">
        <v>140</v>
      </c>
      <c r="AU150" s="14">
        <v>0</v>
      </c>
      <c r="AV150" s="13">
        <v>45360</v>
      </c>
      <c r="AW150" s="14">
        <v>0</v>
      </c>
      <c r="AX150" s="13">
        <v>136760</v>
      </c>
      <c r="AY150" s="13">
        <v>2020</v>
      </c>
      <c r="AZ150" s="14">
        <v>0</v>
      </c>
      <c r="BA150" s="14">
        <v>0</v>
      </c>
      <c r="BB150" s="14">
        <v>0</v>
      </c>
      <c r="BC150" s="14">
        <v>0</v>
      </c>
      <c r="BD150" s="14">
        <v>0</v>
      </c>
      <c r="BE150" s="14">
        <v>0</v>
      </c>
      <c r="BF150" s="13">
        <v>1150</v>
      </c>
      <c r="BG150" s="13">
        <v>660</v>
      </c>
      <c r="BH150" s="14">
        <v>0</v>
      </c>
      <c r="BI150" s="14">
        <v>0</v>
      </c>
      <c r="BJ150" s="14">
        <v>0</v>
      </c>
      <c r="BK150" s="14">
        <v>0</v>
      </c>
      <c r="BL150" s="14">
        <v>0</v>
      </c>
      <c r="BM150" s="13">
        <v>30</v>
      </c>
      <c r="BN150" s="46">
        <v>457</v>
      </c>
      <c r="BO150" s="47">
        <v>0</v>
      </c>
      <c r="BP150" s="46">
        <v>800</v>
      </c>
      <c r="BQ150" s="46">
        <v>1140</v>
      </c>
      <c r="BR150" s="46">
        <v>5910</v>
      </c>
      <c r="BS150" s="14">
        <v>0</v>
      </c>
      <c r="BT150" s="13">
        <v>3948</v>
      </c>
      <c r="BU150" s="13">
        <v>20200</v>
      </c>
      <c r="BV150" s="13">
        <v>125520</v>
      </c>
      <c r="BW150" s="14">
        <v>0</v>
      </c>
      <c r="BX150" s="14">
        <v>0</v>
      </c>
      <c r="BY150" s="13">
        <v>230</v>
      </c>
      <c r="BZ150" s="14">
        <v>0</v>
      </c>
      <c r="CA150" s="13">
        <v>11250</v>
      </c>
      <c r="CB150" s="14">
        <v>0</v>
      </c>
      <c r="CC150" s="13">
        <v>125520</v>
      </c>
      <c r="CD150" s="14">
        <v>0</v>
      </c>
      <c r="CE150" s="14">
        <v>0</v>
      </c>
      <c r="CF150" s="14">
        <v>0</v>
      </c>
      <c r="CG150" s="14">
        <v>0</v>
      </c>
      <c r="CH150" s="14">
        <v>0</v>
      </c>
      <c r="CI150" s="13">
        <v>11250</v>
      </c>
      <c r="CJ150" s="14">
        <v>0</v>
      </c>
      <c r="CK150" s="14">
        <v>0</v>
      </c>
      <c r="CL150" s="14">
        <v>0</v>
      </c>
      <c r="CM150" s="14">
        <v>0</v>
      </c>
      <c r="CN150" s="15">
        <v>0</v>
      </c>
      <c r="CO150" s="27">
        <f t="shared" si="12"/>
        <v>349779</v>
      </c>
      <c r="CP150" s="28">
        <f t="shared" si="13"/>
        <v>125520</v>
      </c>
      <c r="CQ150" s="28">
        <f t="shared" si="14"/>
        <v>475299</v>
      </c>
      <c r="CR150" s="28">
        <v>0</v>
      </c>
      <c r="CS150" s="28" t="s">
        <v>584</v>
      </c>
      <c r="CT150" s="28">
        <v>0</v>
      </c>
      <c r="CU150" s="30">
        <f t="shared" si="15"/>
        <v>73.591360385778216</v>
      </c>
      <c r="CV150" s="39">
        <f t="shared" si="16"/>
        <v>515.50867678958787</v>
      </c>
      <c r="CW150" s="10">
        <v>1</v>
      </c>
      <c r="CX150" s="37">
        <f t="shared" si="17"/>
        <v>0</v>
      </c>
      <c r="CY150" s="37"/>
    </row>
    <row r="151" spans="1:103">
      <c r="A151" s="11">
        <v>2019</v>
      </c>
      <c r="B151" s="12" t="s">
        <v>389</v>
      </c>
      <c r="C151" s="12" t="s">
        <v>293</v>
      </c>
      <c r="D151" s="12" t="s">
        <v>390</v>
      </c>
      <c r="E151" s="13">
        <v>1009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3">
        <v>1500</v>
      </c>
      <c r="O151" s="14">
        <v>0</v>
      </c>
      <c r="P151" s="14">
        <v>0</v>
      </c>
      <c r="Q151" s="14">
        <v>0</v>
      </c>
      <c r="R151" s="13">
        <v>47810</v>
      </c>
      <c r="S151" s="13">
        <v>33410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3">
        <v>20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0</v>
      </c>
      <c r="AU151" s="14">
        <v>0</v>
      </c>
      <c r="AV151" s="13">
        <v>44270</v>
      </c>
      <c r="AW151" s="14">
        <v>0</v>
      </c>
      <c r="AX151" s="13">
        <v>119440</v>
      </c>
      <c r="AY151" s="13">
        <v>2230</v>
      </c>
      <c r="AZ151" s="14">
        <v>0</v>
      </c>
      <c r="BA151" s="14">
        <v>0</v>
      </c>
      <c r="BB151" s="14">
        <v>0</v>
      </c>
      <c r="BC151" s="14">
        <v>0</v>
      </c>
      <c r="BD151" s="14">
        <v>0</v>
      </c>
      <c r="BE151" s="14">
        <v>0</v>
      </c>
      <c r="BF151" s="13">
        <v>1490</v>
      </c>
      <c r="BG151" s="13">
        <v>760</v>
      </c>
      <c r="BH151" s="14">
        <v>0</v>
      </c>
      <c r="BI151" s="14">
        <v>0</v>
      </c>
      <c r="BJ151" s="14">
        <v>0</v>
      </c>
      <c r="BK151" s="14">
        <v>0</v>
      </c>
      <c r="BL151" s="14">
        <v>0</v>
      </c>
      <c r="BM151" s="13">
        <v>50</v>
      </c>
      <c r="BN151" s="46">
        <v>240</v>
      </c>
      <c r="BO151" s="47">
        <v>0</v>
      </c>
      <c r="BP151" s="46">
        <v>1580</v>
      </c>
      <c r="BQ151" s="46">
        <v>2630</v>
      </c>
      <c r="BR151" s="46">
        <v>8170</v>
      </c>
      <c r="BS151" s="14">
        <v>0</v>
      </c>
      <c r="BT151" s="13">
        <v>1975</v>
      </c>
      <c r="BU151" s="13">
        <v>80</v>
      </c>
      <c r="BV151" s="13">
        <v>168810</v>
      </c>
      <c r="BW151" s="14">
        <v>0</v>
      </c>
      <c r="BX151" s="14">
        <v>0</v>
      </c>
      <c r="BY151" s="14">
        <v>0</v>
      </c>
      <c r="BZ151" s="14">
        <v>0</v>
      </c>
      <c r="CA151" s="13">
        <v>18820</v>
      </c>
      <c r="CB151" s="13">
        <v>686000</v>
      </c>
      <c r="CC151" s="13">
        <v>168810</v>
      </c>
      <c r="CD151" s="14">
        <v>0</v>
      </c>
      <c r="CE151" s="14">
        <v>0</v>
      </c>
      <c r="CF151" s="14">
        <v>0</v>
      </c>
      <c r="CG151" s="14">
        <v>0</v>
      </c>
      <c r="CH151" s="14">
        <v>0</v>
      </c>
      <c r="CI151" s="13">
        <v>18820</v>
      </c>
      <c r="CJ151" s="14">
        <v>0</v>
      </c>
      <c r="CK151" s="14">
        <v>0</v>
      </c>
      <c r="CL151" s="14">
        <v>0</v>
      </c>
      <c r="CM151" s="14">
        <v>0</v>
      </c>
      <c r="CN151" s="16">
        <v>686000</v>
      </c>
      <c r="CO151" s="27">
        <f t="shared" si="12"/>
        <v>284475</v>
      </c>
      <c r="CP151" s="28">
        <f t="shared" si="13"/>
        <v>168810</v>
      </c>
      <c r="CQ151" s="28">
        <f t="shared" si="14"/>
        <v>453285</v>
      </c>
      <c r="CR151" s="28">
        <v>0</v>
      </c>
      <c r="CS151" s="28" t="s">
        <v>584</v>
      </c>
      <c r="CT151" s="28">
        <v>0</v>
      </c>
      <c r="CU151" s="30">
        <f t="shared" si="15"/>
        <v>62.75852940203184</v>
      </c>
      <c r="CV151" s="39">
        <f t="shared" si="16"/>
        <v>449.2418235877106</v>
      </c>
      <c r="CW151" s="10">
        <v>0</v>
      </c>
      <c r="CX151" s="37">
        <f t="shared" si="17"/>
        <v>0</v>
      </c>
      <c r="CY151" s="37"/>
    </row>
    <row r="152" spans="1:103">
      <c r="A152" s="11">
        <v>2019</v>
      </c>
      <c r="B152" s="12" t="s">
        <v>391</v>
      </c>
      <c r="C152" s="12" t="s">
        <v>293</v>
      </c>
      <c r="D152" s="12" t="s">
        <v>392</v>
      </c>
      <c r="E152" s="13">
        <v>19113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3">
        <v>842400</v>
      </c>
      <c r="O152" s="13">
        <v>10100</v>
      </c>
      <c r="P152" s="14">
        <v>0</v>
      </c>
      <c r="Q152" s="14">
        <v>0</v>
      </c>
      <c r="R152" s="13">
        <v>707710</v>
      </c>
      <c r="S152" s="13">
        <v>623530</v>
      </c>
      <c r="T152" s="14">
        <v>0</v>
      </c>
      <c r="U152" s="13">
        <v>225</v>
      </c>
      <c r="V152" s="13">
        <v>16690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3">
        <v>1245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0</v>
      </c>
      <c r="AU152" s="14">
        <v>0</v>
      </c>
      <c r="AV152" s="13">
        <v>733940</v>
      </c>
      <c r="AW152" s="14">
        <v>0</v>
      </c>
      <c r="AX152" s="13">
        <v>2303470</v>
      </c>
      <c r="AY152" s="13">
        <v>92810</v>
      </c>
      <c r="AZ152" s="14">
        <v>0</v>
      </c>
      <c r="BA152" s="13">
        <v>120</v>
      </c>
      <c r="BB152" s="13">
        <v>120</v>
      </c>
      <c r="BC152" s="13">
        <v>160</v>
      </c>
      <c r="BD152" s="13">
        <v>340</v>
      </c>
      <c r="BE152" s="13">
        <v>750</v>
      </c>
      <c r="BF152" s="13">
        <v>24700</v>
      </c>
      <c r="BG152" s="13">
        <v>12180</v>
      </c>
      <c r="BH152" s="13">
        <v>430</v>
      </c>
      <c r="BI152" s="13">
        <v>960</v>
      </c>
      <c r="BJ152" s="13">
        <v>5500</v>
      </c>
      <c r="BK152" s="13">
        <v>160</v>
      </c>
      <c r="BL152" s="14">
        <v>0</v>
      </c>
      <c r="BM152" s="13">
        <v>1560</v>
      </c>
      <c r="BN152" s="46">
        <v>8715</v>
      </c>
      <c r="BO152" s="47">
        <v>0</v>
      </c>
      <c r="BP152" s="46">
        <v>19760</v>
      </c>
      <c r="BQ152" s="46">
        <v>65280</v>
      </c>
      <c r="BR152" s="46">
        <v>551420</v>
      </c>
      <c r="BS152" s="14">
        <v>0</v>
      </c>
      <c r="BT152" s="13">
        <v>79830</v>
      </c>
      <c r="BU152" s="13">
        <v>689260</v>
      </c>
      <c r="BV152" s="13">
        <v>2752409</v>
      </c>
      <c r="BW152" s="14">
        <v>0</v>
      </c>
      <c r="BX152" s="13">
        <v>515640</v>
      </c>
      <c r="BY152" s="14">
        <v>0</v>
      </c>
      <c r="BZ152" s="14">
        <v>0</v>
      </c>
      <c r="CA152" s="13">
        <v>353720</v>
      </c>
      <c r="CB152" s="13">
        <v>1079350</v>
      </c>
      <c r="CC152" s="13">
        <v>2752409</v>
      </c>
      <c r="CD152" s="14">
        <v>0</v>
      </c>
      <c r="CE152" s="14">
        <v>0</v>
      </c>
      <c r="CF152" s="14">
        <v>0</v>
      </c>
      <c r="CG152" s="13">
        <v>126320</v>
      </c>
      <c r="CH152" s="13">
        <v>389320</v>
      </c>
      <c r="CI152" s="13">
        <v>353720</v>
      </c>
      <c r="CJ152" s="14">
        <v>0</v>
      </c>
      <c r="CK152" s="14">
        <v>0</v>
      </c>
      <c r="CL152" s="14">
        <v>0</v>
      </c>
      <c r="CM152" s="14">
        <v>0</v>
      </c>
      <c r="CN152" s="16">
        <v>1079350</v>
      </c>
      <c r="CO152" s="27">
        <f t="shared" si="12"/>
        <v>7273405</v>
      </c>
      <c r="CP152" s="28">
        <f t="shared" si="13"/>
        <v>3141729</v>
      </c>
      <c r="CQ152" s="28">
        <f t="shared" si="14"/>
        <v>10415134</v>
      </c>
      <c r="CR152" s="28">
        <v>0</v>
      </c>
      <c r="CS152" s="28" t="s">
        <v>584</v>
      </c>
      <c r="CT152" s="28">
        <v>0</v>
      </c>
      <c r="CU152" s="30">
        <f t="shared" si="15"/>
        <v>69.834963237150859</v>
      </c>
      <c r="CV152" s="39">
        <f t="shared" si="16"/>
        <v>544.9240830848114</v>
      </c>
      <c r="CW152" s="10">
        <v>1</v>
      </c>
      <c r="CX152" s="37">
        <f t="shared" si="17"/>
        <v>0</v>
      </c>
      <c r="CY152" s="37"/>
    </row>
    <row r="153" spans="1:103">
      <c r="A153" s="11">
        <v>2019</v>
      </c>
      <c r="B153" s="12" t="s">
        <v>393</v>
      </c>
      <c r="C153" s="12" t="s">
        <v>293</v>
      </c>
      <c r="D153" s="12" t="s">
        <v>394</v>
      </c>
      <c r="E153" s="13">
        <v>9255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3">
        <v>320150</v>
      </c>
      <c r="O153" s="14">
        <v>0</v>
      </c>
      <c r="P153" s="14">
        <v>0</v>
      </c>
      <c r="Q153" s="14">
        <v>0</v>
      </c>
      <c r="R153" s="13">
        <v>344710</v>
      </c>
      <c r="S153" s="13">
        <v>300420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3">
        <v>504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3">
        <v>351930</v>
      </c>
      <c r="AW153" s="14">
        <v>0</v>
      </c>
      <c r="AX153" s="13">
        <v>1047600</v>
      </c>
      <c r="AY153" s="13">
        <v>22040</v>
      </c>
      <c r="AZ153" s="14">
        <v>0</v>
      </c>
      <c r="BA153" s="14">
        <v>0</v>
      </c>
      <c r="BB153" s="14">
        <v>0</v>
      </c>
      <c r="BC153" s="14">
        <v>0</v>
      </c>
      <c r="BD153" s="14">
        <v>0</v>
      </c>
      <c r="BE153" s="13">
        <v>350</v>
      </c>
      <c r="BF153" s="13">
        <v>16200</v>
      </c>
      <c r="BG153" s="13">
        <v>8455</v>
      </c>
      <c r="BH153" s="14">
        <v>0</v>
      </c>
      <c r="BI153" s="14">
        <v>0</v>
      </c>
      <c r="BJ153" s="14">
        <v>0</v>
      </c>
      <c r="BK153" s="14">
        <v>0</v>
      </c>
      <c r="BL153" s="14">
        <v>0</v>
      </c>
      <c r="BM153" s="13">
        <v>855</v>
      </c>
      <c r="BN153" s="46">
        <v>4870</v>
      </c>
      <c r="BO153" s="47">
        <v>0</v>
      </c>
      <c r="BP153" s="46">
        <v>17740</v>
      </c>
      <c r="BQ153" s="46">
        <v>39030</v>
      </c>
      <c r="BR153" s="46">
        <v>213305</v>
      </c>
      <c r="BS153" s="14">
        <v>0</v>
      </c>
      <c r="BT153" s="13">
        <v>42530</v>
      </c>
      <c r="BU153" s="13">
        <v>332290</v>
      </c>
      <c r="BV153" s="13">
        <v>851115</v>
      </c>
      <c r="BW153" s="14">
        <v>0</v>
      </c>
      <c r="BX153" s="13">
        <v>184680</v>
      </c>
      <c r="BY153" s="14">
        <v>0</v>
      </c>
      <c r="BZ153" s="14">
        <v>0</v>
      </c>
      <c r="CA153" s="13">
        <v>186710</v>
      </c>
      <c r="CB153" s="13">
        <v>822910</v>
      </c>
      <c r="CC153" s="13">
        <v>851115</v>
      </c>
      <c r="CD153" s="14">
        <v>0</v>
      </c>
      <c r="CE153" s="14">
        <v>0</v>
      </c>
      <c r="CF153" s="14">
        <v>0</v>
      </c>
      <c r="CG153" s="14">
        <v>0</v>
      </c>
      <c r="CH153" s="13">
        <v>184680</v>
      </c>
      <c r="CI153" s="13">
        <v>186710</v>
      </c>
      <c r="CJ153" s="14">
        <v>0</v>
      </c>
      <c r="CK153" s="14">
        <v>0</v>
      </c>
      <c r="CL153" s="14">
        <v>0</v>
      </c>
      <c r="CM153" s="14">
        <v>0</v>
      </c>
      <c r="CN153" s="16">
        <v>822910</v>
      </c>
      <c r="CO153" s="27">
        <f t="shared" si="12"/>
        <v>3249689</v>
      </c>
      <c r="CP153" s="28">
        <f t="shared" si="13"/>
        <v>1035795</v>
      </c>
      <c r="CQ153" s="28">
        <f t="shared" si="14"/>
        <v>4285484</v>
      </c>
      <c r="CR153" s="28">
        <v>0</v>
      </c>
      <c r="CS153" s="28" t="s">
        <v>584</v>
      </c>
      <c r="CT153" s="28">
        <v>0</v>
      </c>
      <c r="CU153" s="30">
        <f t="shared" si="15"/>
        <v>75.830151273461766</v>
      </c>
      <c r="CV153" s="39">
        <f t="shared" si="16"/>
        <v>463.04527282549975</v>
      </c>
      <c r="CW153" s="10">
        <v>1</v>
      </c>
      <c r="CX153" s="37">
        <f t="shared" si="17"/>
        <v>0</v>
      </c>
      <c r="CY153" s="37"/>
    </row>
    <row r="154" spans="1:103">
      <c r="A154" s="11">
        <v>2019</v>
      </c>
      <c r="B154" s="12" t="s">
        <v>395</v>
      </c>
      <c r="C154" s="12" t="s">
        <v>293</v>
      </c>
      <c r="D154" s="12" t="s">
        <v>396</v>
      </c>
      <c r="E154" s="13">
        <v>2551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3">
        <v>70640</v>
      </c>
      <c r="O154" s="14">
        <v>0</v>
      </c>
      <c r="P154" s="14">
        <v>0</v>
      </c>
      <c r="Q154" s="14">
        <v>0</v>
      </c>
      <c r="R154" s="13">
        <v>80319</v>
      </c>
      <c r="S154" s="13">
        <v>116680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3">
        <v>79120</v>
      </c>
      <c r="AW154" s="14">
        <v>0</v>
      </c>
      <c r="AX154" s="13">
        <v>346210</v>
      </c>
      <c r="AY154" s="13">
        <v>8830</v>
      </c>
      <c r="AZ154" s="14">
        <v>0</v>
      </c>
      <c r="BA154" s="14">
        <v>0</v>
      </c>
      <c r="BB154" s="14">
        <v>0</v>
      </c>
      <c r="BC154" s="14">
        <v>0</v>
      </c>
      <c r="BD154" s="14">
        <v>0</v>
      </c>
      <c r="BE154" s="13">
        <v>100</v>
      </c>
      <c r="BF154" s="13">
        <v>2820</v>
      </c>
      <c r="BG154" s="13">
        <v>1270</v>
      </c>
      <c r="BH154" s="14">
        <v>0</v>
      </c>
      <c r="BI154" s="13">
        <v>100</v>
      </c>
      <c r="BJ154" s="13">
        <v>740</v>
      </c>
      <c r="BK154" s="14">
        <v>0</v>
      </c>
      <c r="BL154" s="14">
        <v>0</v>
      </c>
      <c r="BM154" s="13">
        <v>290</v>
      </c>
      <c r="BN154" s="46">
        <v>810</v>
      </c>
      <c r="BO154" s="47">
        <v>0</v>
      </c>
      <c r="BP154" s="46">
        <v>3100</v>
      </c>
      <c r="BQ154" s="46">
        <v>5920</v>
      </c>
      <c r="BR154" s="46">
        <v>32870</v>
      </c>
      <c r="BS154" s="14">
        <v>0</v>
      </c>
      <c r="BT154" s="13">
        <v>16220</v>
      </c>
      <c r="BU154" s="13">
        <v>231840</v>
      </c>
      <c r="BV154" s="13">
        <v>254260</v>
      </c>
      <c r="BW154" s="14">
        <v>0</v>
      </c>
      <c r="BX154" s="13">
        <v>46740</v>
      </c>
      <c r="BY154" s="14">
        <v>0</v>
      </c>
      <c r="BZ154" s="14">
        <v>0</v>
      </c>
      <c r="CA154" s="13">
        <v>50090</v>
      </c>
      <c r="CB154" s="14">
        <v>0</v>
      </c>
      <c r="CC154" s="13">
        <v>254260</v>
      </c>
      <c r="CD154" s="14">
        <v>0</v>
      </c>
      <c r="CE154" s="14">
        <v>0</v>
      </c>
      <c r="CF154" s="14">
        <v>0</v>
      </c>
      <c r="CG154" s="13">
        <v>19480</v>
      </c>
      <c r="CH154" s="13">
        <v>27260</v>
      </c>
      <c r="CI154" s="13">
        <v>50090</v>
      </c>
      <c r="CJ154" s="14">
        <v>0</v>
      </c>
      <c r="CK154" s="14">
        <v>0</v>
      </c>
      <c r="CL154" s="14">
        <v>0</v>
      </c>
      <c r="CM154" s="14">
        <v>0</v>
      </c>
      <c r="CN154" s="15">
        <v>0</v>
      </c>
      <c r="CO154" s="27">
        <f t="shared" si="12"/>
        <v>1067449</v>
      </c>
      <c r="CP154" s="28">
        <f t="shared" si="13"/>
        <v>281520</v>
      </c>
      <c r="CQ154" s="28">
        <f t="shared" si="14"/>
        <v>1348969</v>
      </c>
      <c r="CR154" s="28">
        <v>0</v>
      </c>
      <c r="CS154" s="28" t="s">
        <v>584</v>
      </c>
      <c r="CT154" s="28">
        <v>0</v>
      </c>
      <c r="CU154" s="30">
        <f t="shared" si="15"/>
        <v>79.130728726901793</v>
      </c>
      <c r="CV154" s="39">
        <f t="shared" si="16"/>
        <v>528.80007840062717</v>
      </c>
      <c r="CW154" s="10">
        <v>1</v>
      </c>
      <c r="CX154" s="37">
        <f t="shared" si="17"/>
        <v>0</v>
      </c>
      <c r="CY154" s="37"/>
    </row>
    <row r="155" spans="1:103">
      <c r="A155" s="11">
        <v>2019</v>
      </c>
      <c r="B155" s="12" t="s">
        <v>397</v>
      </c>
      <c r="C155" s="12" t="s">
        <v>293</v>
      </c>
      <c r="D155" s="12" t="s">
        <v>398</v>
      </c>
      <c r="E155" s="13">
        <v>409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3">
        <v>100</v>
      </c>
      <c r="O155" s="13">
        <v>6350</v>
      </c>
      <c r="P155" s="14">
        <v>0</v>
      </c>
      <c r="Q155" s="14">
        <v>0</v>
      </c>
      <c r="R155" s="14">
        <v>0</v>
      </c>
      <c r="S155" s="13">
        <v>9410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4">
        <v>0</v>
      </c>
      <c r="AV155" s="13">
        <v>12120</v>
      </c>
      <c r="AW155" s="14">
        <v>0</v>
      </c>
      <c r="AX155" s="14">
        <v>0</v>
      </c>
      <c r="AY155" s="13">
        <v>1110</v>
      </c>
      <c r="AZ155" s="14">
        <v>0</v>
      </c>
      <c r="BA155" s="14">
        <v>0</v>
      </c>
      <c r="BB155" s="14">
        <v>0</v>
      </c>
      <c r="BC155" s="14">
        <v>0</v>
      </c>
      <c r="BD155" s="14">
        <v>0</v>
      </c>
      <c r="BE155" s="14">
        <v>0</v>
      </c>
      <c r="BF155" s="14">
        <v>0</v>
      </c>
      <c r="BG155" s="14">
        <v>0</v>
      </c>
      <c r="BH155" s="14">
        <v>0</v>
      </c>
      <c r="BI155" s="14">
        <v>0</v>
      </c>
      <c r="BJ155" s="14">
        <v>0</v>
      </c>
      <c r="BK155" s="14">
        <v>0</v>
      </c>
      <c r="BL155" s="14">
        <v>0</v>
      </c>
      <c r="BM155" s="13">
        <v>10</v>
      </c>
      <c r="BN155" s="46">
        <v>20</v>
      </c>
      <c r="BO155" s="47">
        <v>0</v>
      </c>
      <c r="BP155" s="47">
        <v>0</v>
      </c>
      <c r="BQ155" s="47">
        <v>0</v>
      </c>
      <c r="BR155" s="46">
        <v>10730</v>
      </c>
      <c r="BS155" s="14">
        <v>0</v>
      </c>
      <c r="BT155" s="13">
        <v>2360</v>
      </c>
      <c r="BU155" s="13">
        <v>123290</v>
      </c>
      <c r="BV155" s="13">
        <v>133320</v>
      </c>
      <c r="BW155" s="14">
        <v>0</v>
      </c>
      <c r="BX155" s="14">
        <v>0</v>
      </c>
      <c r="BY155" s="14">
        <v>0</v>
      </c>
      <c r="BZ155" s="14">
        <v>0</v>
      </c>
      <c r="CA155" s="13">
        <v>17570</v>
      </c>
      <c r="CB155" s="13">
        <v>9283150</v>
      </c>
      <c r="CC155" s="13">
        <v>133320</v>
      </c>
      <c r="CD155" s="14">
        <v>0</v>
      </c>
      <c r="CE155" s="14">
        <v>0</v>
      </c>
      <c r="CF155" s="14">
        <v>0</v>
      </c>
      <c r="CG155" s="14">
        <v>0</v>
      </c>
      <c r="CH155" s="14">
        <v>0</v>
      </c>
      <c r="CI155" s="13">
        <v>17570</v>
      </c>
      <c r="CJ155" s="14">
        <v>0</v>
      </c>
      <c r="CK155" s="14">
        <v>0</v>
      </c>
      <c r="CL155" s="14">
        <v>0</v>
      </c>
      <c r="CM155" s="14">
        <v>0</v>
      </c>
      <c r="CN155" s="16">
        <v>9283150</v>
      </c>
      <c r="CO155" s="27">
        <f t="shared" si="12"/>
        <v>183070</v>
      </c>
      <c r="CP155" s="28">
        <f t="shared" si="13"/>
        <v>133320</v>
      </c>
      <c r="CQ155" s="28">
        <f t="shared" si="14"/>
        <v>316390</v>
      </c>
      <c r="CR155" s="28">
        <v>0</v>
      </c>
      <c r="CS155" s="28" t="s">
        <v>584</v>
      </c>
      <c r="CT155" s="28">
        <v>0</v>
      </c>
      <c r="CU155" s="30">
        <f t="shared" si="15"/>
        <v>57.862132178640294</v>
      </c>
      <c r="CV155" s="39">
        <f t="shared" si="16"/>
        <v>773.56968215158929</v>
      </c>
      <c r="CW155" s="10">
        <v>0</v>
      </c>
      <c r="CX155" s="37">
        <f t="shared" si="17"/>
        <v>0</v>
      </c>
      <c r="CY155" s="37"/>
    </row>
    <row r="156" spans="1:103">
      <c r="A156" s="11">
        <v>2019</v>
      </c>
      <c r="B156" s="12" t="s">
        <v>399</v>
      </c>
      <c r="C156" s="12" t="s">
        <v>293</v>
      </c>
      <c r="D156" s="12" t="s">
        <v>400</v>
      </c>
      <c r="E156" s="13">
        <v>1062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3">
        <v>4940</v>
      </c>
      <c r="O156" s="14">
        <v>0</v>
      </c>
      <c r="P156" s="14">
        <v>0</v>
      </c>
      <c r="Q156" s="14">
        <v>0</v>
      </c>
      <c r="R156" s="13">
        <v>32713</v>
      </c>
      <c r="S156" s="13">
        <v>21580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3">
        <v>150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3">
        <v>49020</v>
      </c>
      <c r="AW156" s="14">
        <v>0</v>
      </c>
      <c r="AX156" s="13">
        <v>1352360</v>
      </c>
      <c r="AY156" s="13">
        <v>3890</v>
      </c>
      <c r="AZ156" s="14">
        <v>0</v>
      </c>
      <c r="BA156" s="14">
        <v>0</v>
      </c>
      <c r="BB156" s="14">
        <v>0</v>
      </c>
      <c r="BC156" s="14">
        <v>0</v>
      </c>
      <c r="BD156" s="14">
        <v>0</v>
      </c>
      <c r="BE156" s="13">
        <v>20</v>
      </c>
      <c r="BF156" s="13">
        <v>2640</v>
      </c>
      <c r="BG156" s="13">
        <v>190</v>
      </c>
      <c r="BH156" s="14">
        <v>0</v>
      </c>
      <c r="BI156" s="13">
        <v>40</v>
      </c>
      <c r="BJ156" s="13">
        <v>480</v>
      </c>
      <c r="BK156" s="14">
        <v>0</v>
      </c>
      <c r="BL156" s="14">
        <v>0</v>
      </c>
      <c r="BM156" s="13">
        <v>85</v>
      </c>
      <c r="BN156" s="46">
        <v>35</v>
      </c>
      <c r="BO156" s="47">
        <v>0</v>
      </c>
      <c r="BP156" s="46">
        <v>1080</v>
      </c>
      <c r="BQ156" s="46">
        <v>3750</v>
      </c>
      <c r="BR156" s="46">
        <v>23970</v>
      </c>
      <c r="BS156" s="14">
        <v>0</v>
      </c>
      <c r="BT156" s="13">
        <v>3930</v>
      </c>
      <c r="BU156" s="13">
        <v>18190</v>
      </c>
      <c r="BV156" s="13">
        <v>255590</v>
      </c>
      <c r="BW156" s="14">
        <v>0</v>
      </c>
      <c r="BX156" s="13">
        <v>19900</v>
      </c>
      <c r="BY156" s="14">
        <v>0</v>
      </c>
      <c r="BZ156" s="14">
        <v>0</v>
      </c>
      <c r="CA156" s="13">
        <v>21180</v>
      </c>
      <c r="CB156" s="13">
        <v>5632180</v>
      </c>
      <c r="CC156" s="13">
        <v>255590</v>
      </c>
      <c r="CD156" s="14">
        <v>0</v>
      </c>
      <c r="CE156" s="14">
        <v>0</v>
      </c>
      <c r="CF156" s="14">
        <v>0</v>
      </c>
      <c r="CG156" s="13">
        <v>8600</v>
      </c>
      <c r="CH156" s="13">
        <v>11300</v>
      </c>
      <c r="CI156" s="13">
        <v>21180</v>
      </c>
      <c r="CJ156" s="14">
        <v>0</v>
      </c>
      <c r="CK156" s="14">
        <v>0</v>
      </c>
      <c r="CL156" s="14">
        <v>0</v>
      </c>
      <c r="CM156" s="14">
        <v>0</v>
      </c>
      <c r="CN156" s="16">
        <v>5632180</v>
      </c>
      <c r="CO156" s="27">
        <f t="shared" si="12"/>
        <v>1548843</v>
      </c>
      <c r="CP156" s="28">
        <f t="shared" si="13"/>
        <v>266890</v>
      </c>
      <c r="CQ156" s="28">
        <f t="shared" si="14"/>
        <v>1815733</v>
      </c>
      <c r="CR156" s="28">
        <v>0</v>
      </c>
      <c r="CS156" s="28" t="s">
        <v>584</v>
      </c>
      <c r="CT156" s="28">
        <v>0</v>
      </c>
      <c r="CU156" s="30">
        <f t="shared" si="15"/>
        <v>85.301252992593064</v>
      </c>
      <c r="CV156" s="39">
        <f t="shared" si="16"/>
        <v>1709.7297551789077</v>
      </c>
      <c r="CW156" s="10">
        <v>1</v>
      </c>
      <c r="CX156" s="37">
        <f t="shared" si="17"/>
        <v>0</v>
      </c>
      <c r="CY156" s="37"/>
    </row>
    <row r="157" spans="1:103">
      <c r="A157" s="11">
        <v>2019</v>
      </c>
      <c r="B157" s="12" t="s">
        <v>401</v>
      </c>
      <c r="C157" s="12" t="s">
        <v>293</v>
      </c>
      <c r="D157" s="12" t="s">
        <v>402</v>
      </c>
      <c r="E157" s="13">
        <v>1015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3">
        <v>18300</v>
      </c>
      <c r="S157" s="13">
        <v>28800</v>
      </c>
      <c r="T157" s="14">
        <v>0</v>
      </c>
      <c r="U157" s="14">
        <v>0</v>
      </c>
      <c r="V157" s="13">
        <v>2810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3">
        <v>27350</v>
      </c>
      <c r="AW157" s="14">
        <v>0</v>
      </c>
      <c r="AX157" s="13">
        <v>59780</v>
      </c>
      <c r="AY157" s="13">
        <v>2575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  <c r="BF157" s="13">
        <v>2820</v>
      </c>
      <c r="BG157" s="13">
        <v>500</v>
      </c>
      <c r="BH157" s="14">
        <v>0</v>
      </c>
      <c r="BI157" s="14">
        <v>0</v>
      </c>
      <c r="BJ157" s="14">
        <v>0</v>
      </c>
      <c r="BK157" s="14">
        <v>0</v>
      </c>
      <c r="BL157" s="14">
        <v>0</v>
      </c>
      <c r="BM157" s="13">
        <v>50</v>
      </c>
      <c r="BN157" s="46">
        <v>1115</v>
      </c>
      <c r="BO157" s="47">
        <v>0</v>
      </c>
      <c r="BP157" s="46">
        <v>1140</v>
      </c>
      <c r="BQ157" s="46">
        <v>5360</v>
      </c>
      <c r="BR157" s="46">
        <v>26790</v>
      </c>
      <c r="BS157" s="14">
        <v>0</v>
      </c>
      <c r="BT157" s="13">
        <v>7990</v>
      </c>
      <c r="BU157" s="13">
        <v>16050</v>
      </c>
      <c r="BV157" s="13">
        <v>117590</v>
      </c>
      <c r="BW157" s="14">
        <v>0</v>
      </c>
      <c r="BX157" s="14">
        <v>0</v>
      </c>
      <c r="BY157" s="14">
        <v>0</v>
      </c>
      <c r="BZ157" s="14">
        <v>0</v>
      </c>
      <c r="CA157" s="13">
        <v>36800</v>
      </c>
      <c r="CB157" s="13">
        <v>3867590</v>
      </c>
      <c r="CC157" s="13">
        <v>117590</v>
      </c>
      <c r="CD157" s="14">
        <v>0</v>
      </c>
      <c r="CE157" s="14">
        <v>0</v>
      </c>
      <c r="CF157" s="14">
        <v>0</v>
      </c>
      <c r="CG157" s="14">
        <v>0</v>
      </c>
      <c r="CH157" s="14">
        <v>0</v>
      </c>
      <c r="CI157" s="13">
        <v>36800</v>
      </c>
      <c r="CJ157" s="14">
        <v>0</v>
      </c>
      <c r="CK157" s="14">
        <v>0</v>
      </c>
      <c r="CL157" s="14">
        <v>0</v>
      </c>
      <c r="CM157" s="14">
        <v>0</v>
      </c>
      <c r="CN157" s="16">
        <v>3867590</v>
      </c>
      <c r="CO157" s="27">
        <f t="shared" si="12"/>
        <v>238230</v>
      </c>
      <c r="CP157" s="28">
        <f t="shared" si="13"/>
        <v>117590</v>
      </c>
      <c r="CQ157" s="28">
        <f t="shared" si="14"/>
        <v>355820</v>
      </c>
      <c r="CR157" s="28">
        <v>0</v>
      </c>
      <c r="CS157" s="28" t="s">
        <v>584</v>
      </c>
      <c r="CT157" s="28">
        <v>0</v>
      </c>
      <c r="CU157" s="30">
        <f t="shared" si="15"/>
        <v>66.952391658703831</v>
      </c>
      <c r="CV157" s="39">
        <f t="shared" si="16"/>
        <v>350.5615763546798</v>
      </c>
      <c r="CW157" s="10">
        <v>1</v>
      </c>
      <c r="CX157" s="37">
        <f t="shared" si="17"/>
        <v>0</v>
      </c>
      <c r="CY157" s="37"/>
    </row>
    <row r="158" spans="1:103">
      <c r="A158" s="11">
        <v>2019</v>
      </c>
      <c r="B158" s="12" t="s">
        <v>403</v>
      </c>
      <c r="C158" s="12" t="s">
        <v>404</v>
      </c>
      <c r="D158" s="12" t="s">
        <v>405</v>
      </c>
      <c r="E158" s="13">
        <v>2696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3">
        <v>92400</v>
      </c>
      <c r="S158" s="13">
        <v>79040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3">
        <v>110300</v>
      </c>
      <c r="AW158" s="14">
        <v>0</v>
      </c>
      <c r="AX158" s="13">
        <v>211503</v>
      </c>
      <c r="AY158" s="14">
        <v>0</v>
      </c>
      <c r="AZ158" s="14">
        <v>0</v>
      </c>
      <c r="BA158" s="14">
        <v>0</v>
      </c>
      <c r="BB158" s="14">
        <v>0</v>
      </c>
      <c r="BC158" s="14">
        <v>0</v>
      </c>
      <c r="BD158" s="14">
        <v>0</v>
      </c>
      <c r="BE158" s="13">
        <v>23</v>
      </c>
      <c r="BF158" s="13">
        <v>1525</v>
      </c>
      <c r="BG158" s="13">
        <v>1360</v>
      </c>
      <c r="BH158" s="14">
        <v>0</v>
      </c>
      <c r="BI158" s="14">
        <v>0</v>
      </c>
      <c r="BJ158" s="14">
        <v>0</v>
      </c>
      <c r="BK158" s="14">
        <v>0</v>
      </c>
      <c r="BL158" s="14">
        <v>0</v>
      </c>
      <c r="BM158" s="13">
        <v>121</v>
      </c>
      <c r="BN158" s="47">
        <v>0</v>
      </c>
      <c r="BO158" s="47">
        <v>0</v>
      </c>
      <c r="BP158" s="46">
        <v>835</v>
      </c>
      <c r="BQ158" s="46">
        <v>2257</v>
      </c>
      <c r="BR158" s="47">
        <v>0</v>
      </c>
      <c r="BS158" s="14">
        <v>0</v>
      </c>
      <c r="BT158" s="14">
        <v>0</v>
      </c>
      <c r="BU158" s="14">
        <v>0</v>
      </c>
      <c r="BV158" s="13">
        <v>446249</v>
      </c>
      <c r="BW158" s="14">
        <v>0</v>
      </c>
      <c r="BX158" s="14">
        <v>0</v>
      </c>
      <c r="BY158" s="14">
        <v>0</v>
      </c>
      <c r="BZ158" s="14">
        <v>0</v>
      </c>
      <c r="CA158" s="13">
        <v>118780</v>
      </c>
      <c r="CB158" s="14">
        <v>0</v>
      </c>
      <c r="CC158" s="13">
        <v>446249</v>
      </c>
      <c r="CD158" s="14">
        <v>0</v>
      </c>
      <c r="CE158" s="14">
        <v>0</v>
      </c>
      <c r="CF158" s="14">
        <v>0</v>
      </c>
      <c r="CG158" s="14">
        <v>0</v>
      </c>
      <c r="CH158" s="14">
        <v>0</v>
      </c>
      <c r="CI158" s="13">
        <v>118780</v>
      </c>
      <c r="CJ158" s="14">
        <v>0</v>
      </c>
      <c r="CK158" s="14">
        <v>0</v>
      </c>
      <c r="CL158" s="14">
        <v>0</v>
      </c>
      <c r="CM158" s="14">
        <v>0</v>
      </c>
      <c r="CN158" s="16">
        <v>4325960</v>
      </c>
      <c r="CO158" s="27">
        <f t="shared" si="12"/>
        <v>618144</v>
      </c>
      <c r="CP158" s="28">
        <f t="shared" si="13"/>
        <v>446249</v>
      </c>
      <c r="CQ158" s="28">
        <f t="shared" si="14"/>
        <v>1064393</v>
      </c>
      <c r="CR158" s="28">
        <v>0</v>
      </c>
      <c r="CS158" s="28" t="s">
        <v>584</v>
      </c>
      <c r="CT158" s="28">
        <v>0</v>
      </c>
      <c r="CU158" s="30">
        <f t="shared" si="15"/>
        <v>58.074790044654556</v>
      </c>
      <c r="CV158" s="39">
        <f t="shared" si="16"/>
        <v>394.80452522255194</v>
      </c>
      <c r="CW158" s="10">
        <v>0</v>
      </c>
      <c r="CX158" s="37">
        <f t="shared" si="17"/>
        <v>0</v>
      </c>
      <c r="CY158" s="37"/>
    </row>
    <row r="159" spans="1:103">
      <c r="A159" s="11">
        <v>2019</v>
      </c>
      <c r="B159" s="12" t="s">
        <v>406</v>
      </c>
      <c r="C159" s="12" t="s">
        <v>404</v>
      </c>
      <c r="D159" s="12" t="s">
        <v>407</v>
      </c>
      <c r="E159" s="13">
        <v>3747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3">
        <v>64460</v>
      </c>
      <c r="O159" s="14">
        <v>0</v>
      </c>
      <c r="P159" s="14">
        <v>0</v>
      </c>
      <c r="Q159" s="14">
        <v>0</v>
      </c>
      <c r="R159" s="13">
        <v>155300</v>
      </c>
      <c r="S159" s="13">
        <v>63800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3">
        <v>109800</v>
      </c>
      <c r="AW159" s="14">
        <v>0</v>
      </c>
      <c r="AX159" s="13">
        <v>317190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3">
        <v>262</v>
      </c>
      <c r="BF159" s="13">
        <v>4595</v>
      </c>
      <c r="BG159" s="13">
        <v>2480</v>
      </c>
      <c r="BH159" s="14">
        <v>0</v>
      </c>
      <c r="BI159" s="14">
        <v>0</v>
      </c>
      <c r="BJ159" s="14">
        <v>0</v>
      </c>
      <c r="BK159" s="14">
        <v>0</v>
      </c>
      <c r="BL159" s="14">
        <v>0</v>
      </c>
      <c r="BM159" s="13">
        <v>378</v>
      </c>
      <c r="BN159" s="47">
        <v>0</v>
      </c>
      <c r="BO159" s="47">
        <v>0</v>
      </c>
      <c r="BP159" s="46">
        <v>4580</v>
      </c>
      <c r="BQ159" s="46">
        <v>6267</v>
      </c>
      <c r="BR159" s="47">
        <v>0</v>
      </c>
      <c r="BS159" s="14">
        <v>0</v>
      </c>
      <c r="BT159" s="14">
        <v>0</v>
      </c>
      <c r="BU159" s="13">
        <v>282500</v>
      </c>
      <c r="BV159" s="13">
        <v>477970</v>
      </c>
      <c r="BW159" s="14">
        <v>0</v>
      </c>
      <c r="BX159" s="13">
        <v>7860</v>
      </c>
      <c r="BY159" s="14">
        <v>0</v>
      </c>
      <c r="BZ159" s="14">
        <v>0</v>
      </c>
      <c r="CA159" s="13">
        <v>131840</v>
      </c>
      <c r="CB159" s="14">
        <v>0</v>
      </c>
      <c r="CC159" s="13">
        <v>477970</v>
      </c>
      <c r="CD159" s="13">
        <v>870</v>
      </c>
      <c r="CE159" s="14">
        <v>0</v>
      </c>
      <c r="CF159" s="14">
        <v>0</v>
      </c>
      <c r="CG159" s="14">
        <v>0</v>
      </c>
      <c r="CH159" s="13">
        <v>7860</v>
      </c>
      <c r="CI159" s="13">
        <v>131840</v>
      </c>
      <c r="CJ159" s="14">
        <v>0</v>
      </c>
      <c r="CK159" s="14">
        <v>0</v>
      </c>
      <c r="CL159" s="14">
        <v>0</v>
      </c>
      <c r="CM159" s="14">
        <v>0</v>
      </c>
      <c r="CN159" s="15">
        <v>0</v>
      </c>
      <c r="CO159" s="27">
        <f t="shared" si="12"/>
        <v>1143452</v>
      </c>
      <c r="CP159" s="28">
        <f t="shared" si="13"/>
        <v>485830</v>
      </c>
      <c r="CQ159" s="28">
        <f t="shared" si="14"/>
        <v>1629282</v>
      </c>
      <c r="CR159" s="28">
        <v>0</v>
      </c>
      <c r="CS159" s="28" t="s">
        <v>584</v>
      </c>
      <c r="CT159" s="28">
        <v>0</v>
      </c>
      <c r="CU159" s="30">
        <f t="shared" si="15"/>
        <v>70.181343683904942</v>
      </c>
      <c r="CV159" s="39">
        <f t="shared" si="16"/>
        <v>434.82305844675739</v>
      </c>
      <c r="CW159" s="10">
        <v>1</v>
      </c>
      <c r="CX159" s="37">
        <f t="shared" si="17"/>
        <v>0</v>
      </c>
      <c r="CY159" s="37"/>
    </row>
    <row r="160" spans="1:103">
      <c r="A160" s="11">
        <v>2019</v>
      </c>
      <c r="B160" s="12" t="s">
        <v>408</v>
      </c>
      <c r="C160" s="12" t="s">
        <v>404</v>
      </c>
      <c r="D160" s="12" t="s">
        <v>409</v>
      </c>
      <c r="E160" s="13">
        <v>1728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3">
        <v>92300</v>
      </c>
      <c r="S160" s="13">
        <v>25220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3">
        <v>70980</v>
      </c>
      <c r="AW160" s="14">
        <v>0</v>
      </c>
      <c r="AX160" s="13">
        <v>171215</v>
      </c>
      <c r="AY160" s="14">
        <v>0</v>
      </c>
      <c r="AZ160" s="14">
        <v>0</v>
      </c>
      <c r="BA160" s="14">
        <v>0</v>
      </c>
      <c r="BB160" s="14">
        <v>0</v>
      </c>
      <c r="BC160" s="14">
        <v>0</v>
      </c>
      <c r="BD160" s="14">
        <v>0</v>
      </c>
      <c r="BE160" s="13">
        <v>15</v>
      </c>
      <c r="BF160" s="13">
        <v>978</v>
      </c>
      <c r="BG160" s="13">
        <v>1860</v>
      </c>
      <c r="BH160" s="14">
        <v>0</v>
      </c>
      <c r="BI160" s="14">
        <v>0</v>
      </c>
      <c r="BJ160" s="14">
        <v>0</v>
      </c>
      <c r="BK160" s="14">
        <v>0</v>
      </c>
      <c r="BL160" s="14">
        <v>0</v>
      </c>
      <c r="BM160" s="13">
        <v>74</v>
      </c>
      <c r="BN160" s="47">
        <v>0</v>
      </c>
      <c r="BO160" s="47">
        <v>0</v>
      </c>
      <c r="BP160" s="46">
        <v>535</v>
      </c>
      <c r="BQ160" s="46">
        <v>1446</v>
      </c>
      <c r="BR160" s="47">
        <v>0</v>
      </c>
      <c r="BS160" s="14">
        <v>0</v>
      </c>
      <c r="BT160" s="14">
        <v>0</v>
      </c>
      <c r="BU160" s="14">
        <v>0</v>
      </c>
      <c r="BV160" s="13">
        <v>228840</v>
      </c>
      <c r="BW160" s="14">
        <v>0</v>
      </c>
      <c r="BX160" s="14">
        <v>0</v>
      </c>
      <c r="BY160" s="14">
        <v>0</v>
      </c>
      <c r="BZ160" s="14">
        <v>0</v>
      </c>
      <c r="CA160" s="13">
        <v>82280</v>
      </c>
      <c r="CB160" s="14">
        <v>0</v>
      </c>
      <c r="CC160" s="13">
        <v>228840</v>
      </c>
      <c r="CD160" s="14">
        <v>0</v>
      </c>
      <c r="CE160" s="14">
        <v>0</v>
      </c>
      <c r="CF160" s="14">
        <v>0</v>
      </c>
      <c r="CG160" s="14">
        <v>0</v>
      </c>
      <c r="CH160" s="14">
        <v>0</v>
      </c>
      <c r="CI160" s="13">
        <v>82280</v>
      </c>
      <c r="CJ160" s="14">
        <v>0</v>
      </c>
      <c r="CK160" s="14">
        <v>0</v>
      </c>
      <c r="CL160" s="14">
        <v>0</v>
      </c>
      <c r="CM160" s="14">
        <v>0</v>
      </c>
      <c r="CN160" s="16">
        <v>1540100</v>
      </c>
      <c r="CO160" s="27">
        <f t="shared" si="12"/>
        <v>446903</v>
      </c>
      <c r="CP160" s="28">
        <f t="shared" si="13"/>
        <v>228840</v>
      </c>
      <c r="CQ160" s="28">
        <f t="shared" si="14"/>
        <v>675743</v>
      </c>
      <c r="CR160" s="28">
        <v>0</v>
      </c>
      <c r="CS160" s="28" t="s">
        <v>584</v>
      </c>
      <c r="CT160" s="28">
        <v>0</v>
      </c>
      <c r="CU160" s="30">
        <f t="shared" si="15"/>
        <v>66.135054303189236</v>
      </c>
      <c r="CV160" s="39">
        <f t="shared" si="16"/>
        <v>391.05497685185185</v>
      </c>
      <c r="CW160" s="10">
        <v>1</v>
      </c>
      <c r="CX160" s="37">
        <f t="shared" si="17"/>
        <v>0</v>
      </c>
      <c r="CY160" s="37"/>
    </row>
    <row r="161" spans="1:103">
      <c r="A161" s="11">
        <v>2019</v>
      </c>
      <c r="B161" s="12" t="s">
        <v>410</v>
      </c>
      <c r="C161" s="12" t="s">
        <v>404</v>
      </c>
      <c r="D161" s="12" t="s">
        <v>411</v>
      </c>
      <c r="E161" s="13">
        <v>1087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3">
        <v>31080</v>
      </c>
      <c r="S161" s="13">
        <v>31620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0</v>
      </c>
      <c r="AU161" s="14">
        <v>0</v>
      </c>
      <c r="AV161" s="13">
        <v>24340</v>
      </c>
      <c r="AW161" s="14">
        <v>0</v>
      </c>
      <c r="AX161" s="13">
        <v>42657</v>
      </c>
      <c r="AY161" s="14">
        <v>0</v>
      </c>
      <c r="AZ161" s="14">
        <v>0</v>
      </c>
      <c r="BA161" s="14">
        <v>0</v>
      </c>
      <c r="BB161" s="14">
        <v>0</v>
      </c>
      <c r="BC161" s="14">
        <v>0</v>
      </c>
      <c r="BD161" s="14">
        <v>0</v>
      </c>
      <c r="BE161" s="13">
        <v>9</v>
      </c>
      <c r="BF161" s="13">
        <v>615</v>
      </c>
      <c r="BG161" s="13">
        <v>390</v>
      </c>
      <c r="BH161" s="14">
        <v>0</v>
      </c>
      <c r="BI161" s="14">
        <v>0</v>
      </c>
      <c r="BJ161" s="14">
        <v>0</v>
      </c>
      <c r="BK161" s="14">
        <v>0</v>
      </c>
      <c r="BL161" s="14">
        <v>0</v>
      </c>
      <c r="BM161" s="13">
        <v>50</v>
      </c>
      <c r="BN161" s="47">
        <v>0</v>
      </c>
      <c r="BO161" s="47">
        <v>0</v>
      </c>
      <c r="BP161" s="46">
        <v>337</v>
      </c>
      <c r="BQ161" s="46">
        <v>910</v>
      </c>
      <c r="BR161" s="47">
        <v>0</v>
      </c>
      <c r="BS161" s="14">
        <v>0</v>
      </c>
      <c r="BT161" s="14">
        <v>0</v>
      </c>
      <c r="BU161" s="14">
        <v>0</v>
      </c>
      <c r="BV161" s="13">
        <v>197620</v>
      </c>
      <c r="BW161" s="14">
        <v>0</v>
      </c>
      <c r="BX161" s="14">
        <v>0</v>
      </c>
      <c r="BY161" s="14">
        <v>0</v>
      </c>
      <c r="BZ161" s="14">
        <v>0</v>
      </c>
      <c r="CA161" s="13">
        <v>65940</v>
      </c>
      <c r="CB161" s="14">
        <v>0</v>
      </c>
      <c r="CC161" s="13">
        <v>197620</v>
      </c>
      <c r="CD161" s="14">
        <v>0</v>
      </c>
      <c r="CE161" s="14">
        <v>0</v>
      </c>
      <c r="CF161" s="14">
        <v>0</v>
      </c>
      <c r="CG161" s="14">
        <v>0</v>
      </c>
      <c r="CH161" s="14">
        <v>0</v>
      </c>
      <c r="CI161" s="13">
        <v>65940</v>
      </c>
      <c r="CJ161" s="14">
        <v>0</v>
      </c>
      <c r="CK161" s="14">
        <v>0</v>
      </c>
      <c r="CL161" s="14">
        <v>0</v>
      </c>
      <c r="CM161" s="14">
        <v>0</v>
      </c>
      <c r="CN161" s="16">
        <v>44040700</v>
      </c>
      <c r="CO161" s="27">
        <f t="shared" si="12"/>
        <v>197948</v>
      </c>
      <c r="CP161" s="28">
        <f t="shared" si="13"/>
        <v>197620</v>
      </c>
      <c r="CQ161" s="28">
        <f t="shared" si="14"/>
        <v>395568</v>
      </c>
      <c r="CR161" s="28">
        <v>0</v>
      </c>
      <c r="CS161" s="28" t="s">
        <v>584</v>
      </c>
      <c r="CT161" s="28">
        <v>0</v>
      </c>
      <c r="CU161" s="30">
        <f t="shared" si="15"/>
        <v>50.041459369817574</v>
      </c>
      <c r="CV161" s="39">
        <f t="shared" si="16"/>
        <v>363.90800367985281</v>
      </c>
      <c r="CW161" s="10">
        <v>0</v>
      </c>
      <c r="CX161" s="37">
        <f t="shared" si="17"/>
        <v>0</v>
      </c>
      <c r="CY161" s="37"/>
    </row>
    <row r="162" spans="1:103">
      <c r="A162" s="11">
        <v>2019</v>
      </c>
      <c r="B162" s="12" t="s">
        <v>412</v>
      </c>
      <c r="C162" s="12" t="s">
        <v>404</v>
      </c>
      <c r="D162" s="12" t="s">
        <v>413</v>
      </c>
      <c r="E162" s="13">
        <v>48169</v>
      </c>
      <c r="F162" s="14">
        <v>0</v>
      </c>
      <c r="G162" s="14">
        <v>0</v>
      </c>
      <c r="H162" s="14">
        <v>0</v>
      </c>
      <c r="I162" s="14">
        <v>0</v>
      </c>
      <c r="J162" s="13">
        <v>2110</v>
      </c>
      <c r="K162" s="14">
        <v>0</v>
      </c>
      <c r="L162" s="14">
        <v>0</v>
      </c>
      <c r="M162" s="14">
        <v>0</v>
      </c>
      <c r="N162" s="13">
        <v>1508690</v>
      </c>
      <c r="O162" s="13">
        <v>1315660</v>
      </c>
      <c r="P162" s="14">
        <v>0</v>
      </c>
      <c r="Q162" s="14">
        <v>0</v>
      </c>
      <c r="R162" s="14">
        <v>0</v>
      </c>
      <c r="S162" s="13">
        <v>1884760</v>
      </c>
      <c r="T162" s="14">
        <v>0</v>
      </c>
      <c r="U162" s="13">
        <v>140</v>
      </c>
      <c r="V162" s="13">
        <v>16380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3">
        <v>1244</v>
      </c>
      <c r="AS162" s="14">
        <v>0</v>
      </c>
      <c r="AT162" s="13">
        <v>286400</v>
      </c>
      <c r="AU162" s="14">
        <v>0</v>
      </c>
      <c r="AV162" s="13">
        <v>2128930</v>
      </c>
      <c r="AW162" s="13">
        <v>27380</v>
      </c>
      <c r="AX162" s="13">
        <v>4914150</v>
      </c>
      <c r="AY162" s="13">
        <v>197980</v>
      </c>
      <c r="AZ162" s="14">
        <v>0</v>
      </c>
      <c r="BA162" s="14">
        <v>0</v>
      </c>
      <c r="BB162" s="14">
        <v>0</v>
      </c>
      <c r="BC162" s="14">
        <v>0</v>
      </c>
      <c r="BD162" s="14">
        <v>0</v>
      </c>
      <c r="BE162" s="13">
        <v>1390</v>
      </c>
      <c r="BF162" s="13">
        <v>65100</v>
      </c>
      <c r="BG162" s="13">
        <v>41105</v>
      </c>
      <c r="BH162" s="13">
        <v>1340</v>
      </c>
      <c r="BI162" s="13">
        <v>3192</v>
      </c>
      <c r="BJ162" s="14">
        <v>0</v>
      </c>
      <c r="BK162" s="14">
        <v>0</v>
      </c>
      <c r="BL162" s="14">
        <v>0</v>
      </c>
      <c r="BM162" s="13">
        <v>4075</v>
      </c>
      <c r="BN162" s="46">
        <v>9915</v>
      </c>
      <c r="BO162" s="46">
        <v>4225</v>
      </c>
      <c r="BP162" s="46">
        <v>69900</v>
      </c>
      <c r="BQ162" s="46">
        <v>151070</v>
      </c>
      <c r="BR162" s="46">
        <v>682740</v>
      </c>
      <c r="BS162" s="14">
        <v>0</v>
      </c>
      <c r="BT162" s="13">
        <v>104950</v>
      </c>
      <c r="BU162" s="13">
        <v>615940</v>
      </c>
      <c r="BV162" s="13">
        <v>8250</v>
      </c>
      <c r="BW162" s="14">
        <v>0</v>
      </c>
      <c r="BX162" s="13">
        <v>1293640</v>
      </c>
      <c r="BY162" s="14">
        <v>0</v>
      </c>
      <c r="BZ162" s="14">
        <v>0</v>
      </c>
      <c r="CA162" s="13">
        <v>716760</v>
      </c>
      <c r="CB162" s="14">
        <v>0</v>
      </c>
      <c r="CC162" s="13">
        <v>7140600</v>
      </c>
      <c r="CD162" s="13">
        <v>8250</v>
      </c>
      <c r="CE162" s="14">
        <v>0</v>
      </c>
      <c r="CF162" s="14">
        <v>0</v>
      </c>
      <c r="CG162" s="13">
        <v>724990</v>
      </c>
      <c r="CH162" s="13">
        <v>568650</v>
      </c>
      <c r="CI162" s="13">
        <v>716760</v>
      </c>
      <c r="CJ162" s="14">
        <v>0</v>
      </c>
      <c r="CK162" s="14">
        <v>0</v>
      </c>
      <c r="CL162" s="14">
        <v>0</v>
      </c>
      <c r="CM162" s="14">
        <v>0</v>
      </c>
      <c r="CN162" s="16">
        <v>193740</v>
      </c>
      <c r="CO162" s="27">
        <f t="shared" si="12"/>
        <v>15479272</v>
      </c>
      <c r="CP162" s="28">
        <f t="shared" si="13"/>
        <v>7709250</v>
      </c>
      <c r="CQ162" s="28">
        <f t="shared" si="14"/>
        <v>23188522</v>
      </c>
      <c r="CR162" s="28">
        <v>0</v>
      </c>
      <c r="CS162" s="28" t="s">
        <v>584</v>
      </c>
      <c r="CT162" s="28">
        <v>0</v>
      </c>
      <c r="CU162" s="30">
        <f t="shared" si="15"/>
        <v>66.754025978887313</v>
      </c>
      <c r="CV162" s="39">
        <f t="shared" si="16"/>
        <v>481.3992816956964</v>
      </c>
      <c r="CW162" s="10">
        <v>1</v>
      </c>
      <c r="CX162" s="37">
        <f t="shared" si="17"/>
        <v>0</v>
      </c>
      <c r="CY162" s="37"/>
    </row>
    <row r="163" spans="1:103">
      <c r="A163" s="11">
        <v>2019</v>
      </c>
      <c r="B163" s="12" t="s">
        <v>414</v>
      </c>
      <c r="C163" s="12" t="s">
        <v>404</v>
      </c>
      <c r="D163" s="12" t="s">
        <v>415</v>
      </c>
      <c r="E163" s="13">
        <v>1018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3">
        <v>19700</v>
      </c>
      <c r="O163" s="14">
        <v>0</v>
      </c>
      <c r="P163" s="14">
        <v>0</v>
      </c>
      <c r="Q163" s="14">
        <v>0</v>
      </c>
      <c r="R163" s="13">
        <v>34200</v>
      </c>
      <c r="S163" s="13">
        <v>26360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0</v>
      </c>
      <c r="AU163" s="14">
        <v>0</v>
      </c>
      <c r="AV163" s="13">
        <v>37420</v>
      </c>
      <c r="AW163" s="14">
        <v>0</v>
      </c>
      <c r="AX163" s="13">
        <v>70250</v>
      </c>
      <c r="AY163" s="14">
        <v>0</v>
      </c>
      <c r="AZ163" s="14">
        <v>0</v>
      </c>
      <c r="BA163" s="14">
        <v>0</v>
      </c>
      <c r="BB163" s="14">
        <v>0</v>
      </c>
      <c r="BC163" s="14">
        <v>0</v>
      </c>
      <c r="BD163" s="14">
        <v>0</v>
      </c>
      <c r="BE163" s="13">
        <v>50</v>
      </c>
      <c r="BF163" s="13">
        <v>1983</v>
      </c>
      <c r="BG163" s="13">
        <v>440</v>
      </c>
      <c r="BH163" s="14">
        <v>0</v>
      </c>
      <c r="BI163" s="14">
        <v>0</v>
      </c>
      <c r="BJ163" s="14">
        <v>0</v>
      </c>
      <c r="BK163" s="14">
        <v>0</v>
      </c>
      <c r="BL163" s="14">
        <v>0</v>
      </c>
      <c r="BM163" s="13">
        <v>378</v>
      </c>
      <c r="BN163" s="47">
        <v>0</v>
      </c>
      <c r="BO163" s="47">
        <v>0</v>
      </c>
      <c r="BP163" s="46">
        <v>1294</v>
      </c>
      <c r="BQ163" s="46">
        <v>1687</v>
      </c>
      <c r="BR163" s="47">
        <v>0</v>
      </c>
      <c r="BS163" s="14">
        <v>0</v>
      </c>
      <c r="BT163" s="14">
        <v>0</v>
      </c>
      <c r="BU163" s="14">
        <v>0</v>
      </c>
      <c r="BV163" s="13">
        <v>133460</v>
      </c>
      <c r="BW163" s="14">
        <v>0</v>
      </c>
      <c r="BX163" s="14">
        <v>0</v>
      </c>
      <c r="BY163" s="14">
        <v>0</v>
      </c>
      <c r="BZ163" s="14">
        <v>0</v>
      </c>
      <c r="CA163" s="13">
        <v>29300</v>
      </c>
      <c r="CB163" s="14">
        <v>0</v>
      </c>
      <c r="CC163" s="13">
        <v>133460</v>
      </c>
      <c r="CD163" s="14">
        <v>0</v>
      </c>
      <c r="CE163" s="14">
        <v>0</v>
      </c>
      <c r="CF163" s="14">
        <v>0</v>
      </c>
      <c r="CG163" s="14">
        <v>0</v>
      </c>
      <c r="CH163" s="14">
        <v>0</v>
      </c>
      <c r="CI163" s="13">
        <v>29300</v>
      </c>
      <c r="CJ163" s="14">
        <v>0</v>
      </c>
      <c r="CK163" s="14">
        <v>0</v>
      </c>
      <c r="CL163" s="14">
        <v>0</v>
      </c>
      <c r="CM163" s="14">
        <v>0</v>
      </c>
      <c r="CN163" s="15">
        <v>0</v>
      </c>
      <c r="CO163" s="27">
        <f t="shared" si="12"/>
        <v>223062</v>
      </c>
      <c r="CP163" s="28">
        <f t="shared" si="13"/>
        <v>133460</v>
      </c>
      <c r="CQ163" s="28">
        <f t="shared" si="14"/>
        <v>356522</v>
      </c>
      <c r="CR163" s="28">
        <v>0</v>
      </c>
      <c r="CS163" s="28" t="s">
        <v>584</v>
      </c>
      <c r="CT163" s="28">
        <v>0</v>
      </c>
      <c r="CU163" s="30">
        <f t="shared" si="15"/>
        <v>62.56612495161589</v>
      </c>
      <c r="CV163" s="39">
        <f t="shared" si="16"/>
        <v>350.21807465618861</v>
      </c>
      <c r="CW163" s="10">
        <v>0</v>
      </c>
      <c r="CX163" s="37">
        <f t="shared" si="17"/>
        <v>0</v>
      </c>
      <c r="CY163" s="37"/>
    </row>
    <row r="164" spans="1:103">
      <c r="A164" s="11">
        <v>2019</v>
      </c>
      <c r="B164" s="12" t="s">
        <v>416</v>
      </c>
      <c r="C164" s="12" t="s">
        <v>404</v>
      </c>
      <c r="D164" s="12" t="s">
        <v>417</v>
      </c>
      <c r="E164" s="13">
        <v>8589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3">
        <v>2000</v>
      </c>
      <c r="O164" s="14">
        <v>0</v>
      </c>
      <c r="P164" s="14">
        <v>0</v>
      </c>
      <c r="Q164" s="14">
        <v>0</v>
      </c>
      <c r="R164" s="13">
        <v>341020</v>
      </c>
      <c r="S164" s="13">
        <v>76760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0</v>
      </c>
      <c r="AU164" s="14">
        <v>0</v>
      </c>
      <c r="AV164" s="13">
        <v>331900</v>
      </c>
      <c r="AW164" s="14">
        <v>0</v>
      </c>
      <c r="AX164" s="13">
        <v>628390</v>
      </c>
      <c r="AY164" s="14">
        <v>0</v>
      </c>
      <c r="AZ164" s="14">
        <v>0</v>
      </c>
      <c r="BA164" s="14">
        <v>0</v>
      </c>
      <c r="BB164" s="14">
        <v>0</v>
      </c>
      <c r="BC164" s="14">
        <v>0</v>
      </c>
      <c r="BD164" s="14">
        <v>0</v>
      </c>
      <c r="BE164" s="13">
        <v>73</v>
      </c>
      <c r="BF164" s="13">
        <v>4859</v>
      </c>
      <c r="BG164" s="13">
        <v>7655</v>
      </c>
      <c r="BH164" s="14">
        <v>0</v>
      </c>
      <c r="BI164" s="14">
        <v>0</v>
      </c>
      <c r="BJ164" s="14">
        <v>0</v>
      </c>
      <c r="BK164" s="14">
        <v>0</v>
      </c>
      <c r="BL164" s="14">
        <v>0</v>
      </c>
      <c r="BM164" s="13">
        <v>240</v>
      </c>
      <c r="BN164" s="47">
        <v>0</v>
      </c>
      <c r="BO164" s="47">
        <v>0</v>
      </c>
      <c r="BP164" s="46">
        <v>2661</v>
      </c>
      <c r="BQ164" s="46">
        <v>7189</v>
      </c>
      <c r="BR164" s="47">
        <v>0</v>
      </c>
      <c r="BS164" s="14">
        <v>0</v>
      </c>
      <c r="BT164" s="14">
        <v>0</v>
      </c>
      <c r="BU164" s="13">
        <v>436250</v>
      </c>
      <c r="BV164" s="13">
        <v>1339740</v>
      </c>
      <c r="BW164" s="14">
        <v>0</v>
      </c>
      <c r="BX164" s="13">
        <v>25140</v>
      </c>
      <c r="BY164" s="14">
        <v>0</v>
      </c>
      <c r="BZ164" s="14">
        <v>0</v>
      </c>
      <c r="CA164" s="13">
        <v>177420</v>
      </c>
      <c r="CB164" s="14">
        <v>0</v>
      </c>
      <c r="CC164" s="13">
        <v>1339740</v>
      </c>
      <c r="CD164" s="13">
        <v>370</v>
      </c>
      <c r="CE164" s="14">
        <v>0</v>
      </c>
      <c r="CF164" s="14">
        <v>0</v>
      </c>
      <c r="CG164" s="13">
        <v>25140</v>
      </c>
      <c r="CH164" s="13">
        <v>14350</v>
      </c>
      <c r="CI164" s="13">
        <v>177420</v>
      </c>
      <c r="CJ164" s="14">
        <v>0</v>
      </c>
      <c r="CK164" s="14">
        <v>0</v>
      </c>
      <c r="CL164" s="14">
        <v>0</v>
      </c>
      <c r="CM164" s="14">
        <v>0</v>
      </c>
      <c r="CN164" s="16">
        <v>521260</v>
      </c>
      <c r="CO164" s="27">
        <f t="shared" si="12"/>
        <v>2041557</v>
      </c>
      <c r="CP164" s="28">
        <f t="shared" si="13"/>
        <v>1354090</v>
      </c>
      <c r="CQ164" s="28">
        <f t="shared" si="14"/>
        <v>3395647</v>
      </c>
      <c r="CR164" s="28">
        <v>0</v>
      </c>
      <c r="CS164" s="28" t="s">
        <v>584</v>
      </c>
      <c r="CT164" s="28">
        <v>0</v>
      </c>
      <c r="CU164" s="30">
        <f t="shared" si="15"/>
        <v>60.122768945064074</v>
      </c>
      <c r="CV164" s="39">
        <f t="shared" si="16"/>
        <v>395.34835254395159</v>
      </c>
      <c r="CW164" s="10">
        <v>0</v>
      </c>
      <c r="CX164" s="37">
        <f t="shared" si="17"/>
        <v>0</v>
      </c>
      <c r="CY164" s="37"/>
    </row>
    <row r="165" spans="1:103">
      <c r="A165" s="11">
        <v>2019</v>
      </c>
      <c r="B165" s="12" t="s">
        <v>418</v>
      </c>
      <c r="C165" s="12" t="s">
        <v>404</v>
      </c>
      <c r="D165" s="12" t="s">
        <v>419</v>
      </c>
      <c r="E165" s="13">
        <v>2709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3">
        <v>86860</v>
      </c>
      <c r="S165" s="13">
        <v>64920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>
        <v>0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  <c r="AT165" s="14">
        <v>0</v>
      </c>
      <c r="AU165" s="14">
        <v>0</v>
      </c>
      <c r="AV165" s="13">
        <v>113760</v>
      </c>
      <c r="AW165" s="14">
        <v>0</v>
      </c>
      <c r="AX165" s="13">
        <v>171395</v>
      </c>
      <c r="AY165" s="14">
        <v>0</v>
      </c>
      <c r="AZ165" s="14">
        <v>0</v>
      </c>
      <c r="BA165" s="14">
        <v>0</v>
      </c>
      <c r="BB165" s="14">
        <v>0</v>
      </c>
      <c r="BC165" s="14">
        <v>0</v>
      </c>
      <c r="BD165" s="14">
        <v>0</v>
      </c>
      <c r="BE165" s="13">
        <v>23</v>
      </c>
      <c r="BF165" s="13">
        <v>1532</v>
      </c>
      <c r="BG165" s="13">
        <v>1710</v>
      </c>
      <c r="BH165" s="14">
        <v>0</v>
      </c>
      <c r="BI165" s="14">
        <v>0</v>
      </c>
      <c r="BJ165" s="14">
        <v>0</v>
      </c>
      <c r="BK165" s="14">
        <v>0</v>
      </c>
      <c r="BL165" s="14">
        <v>0</v>
      </c>
      <c r="BM165" s="13">
        <v>116</v>
      </c>
      <c r="BN165" s="47">
        <v>0</v>
      </c>
      <c r="BO165" s="47">
        <v>0</v>
      </c>
      <c r="BP165" s="46">
        <v>839</v>
      </c>
      <c r="BQ165" s="46">
        <v>2268</v>
      </c>
      <c r="BR165" s="47">
        <v>0</v>
      </c>
      <c r="BS165" s="14">
        <v>0</v>
      </c>
      <c r="BT165" s="14">
        <v>0</v>
      </c>
      <c r="BU165" s="14">
        <v>0</v>
      </c>
      <c r="BV165" s="13">
        <v>280620</v>
      </c>
      <c r="BW165" s="14">
        <v>0</v>
      </c>
      <c r="BX165" s="14">
        <v>0</v>
      </c>
      <c r="BY165" s="14">
        <v>0</v>
      </c>
      <c r="BZ165" s="14">
        <v>0</v>
      </c>
      <c r="CA165" s="13">
        <v>91010</v>
      </c>
      <c r="CB165" s="14">
        <v>0</v>
      </c>
      <c r="CC165" s="13">
        <v>280620</v>
      </c>
      <c r="CD165" s="14">
        <v>0</v>
      </c>
      <c r="CE165" s="14">
        <v>0</v>
      </c>
      <c r="CF165" s="14">
        <v>0</v>
      </c>
      <c r="CG165" s="14">
        <v>0</v>
      </c>
      <c r="CH165" s="14">
        <v>0</v>
      </c>
      <c r="CI165" s="13">
        <v>91010</v>
      </c>
      <c r="CJ165" s="14">
        <v>0</v>
      </c>
      <c r="CK165" s="14">
        <v>0</v>
      </c>
      <c r="CL165" s="14">
        <v>0</v>
      </c>
      <c r="CM165" s="14">
        <v>0</v>
      </c>
      <c r="CN165" s="15">
        <v>0</v>
      </c>
      <c r="CO165" s="27">
        <f t="shared" si="12"/>
        <v>534433</v>
      </c>
      <c r="CP165" s="28">
        <f t="shared" si="13"/>
        <v>280620</v>
      </c>
      <c r="CQ165" s="28">
        <f t="shared" si="14"/>
        <v>815053</v>
      </c>
      <c r="CR165" s="28">
        <v>0</v>
      </c>
      <c r="CS165" s="28" t="s">
        <v>584</v>
      </c>
      <c r="CT165" s="28">
        <v>0</v>
      </c>
      <c r="CU165" s="30">
        <f t="shared" si="15"/>
        <v>65.570337143719499</v>
      </c>
      <c r="CV165" s="39">
        <f t="shared" si="16"/>
        <v>300.86858619416756</v>
      </c>
      <c r="CW165" s="10">
        <v>1</v>
      </c>
      <c r="CX165" s="37">
        <f t="shared" si="17"/>
        <v>0</v>
      </c>
      <c r="CY165" s="37"/>
    </row>
    <row r="166" spans="1:103">
      <c r="A166" s="11">
        <v>2019</v>
      </c>
      <c r="B166" s="12" t="s">
        <v>420</v>
      </c>
      <c r="C166" s="12" t="s">
        <v>404</v>
      </c>
      <c r="D166" s="12" t="s">
        <v>421</v>
      </c>
      <c r="E166" s="13">
        <v>2315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3">
        <v>540</v>
      </c>
      <c r="P166" s="14">
        <v>0</v>
      </c>
      <c r="Q166" s="14">
        <v>0</v>
      </c>
      <c r="R166" s="13">
        <v>66300</v>
      </c>
      <c r="S166" s="13">
        <v>49320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>
        <v>0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v>0</v>
      </c>
      <c r="AS166" s="14">
        <v>0</v>
      </c>
      <c r="AT166" s="14">
        <v>0</v>
      </c>
      <c r="AU166" s="14">
        <v>0</v>
      </c>
      <c r="AV166" s="13">
        <v>75940</v>
      </c>
      <c r="AW166" s="14">
        <v>0</v>
      </c>
      <c r="AX166" s="13">
        <v>206230</v>
      </c>
      <c r="AY166" s="14">
        <v>0</v>
      </c>
      <c r="AZ166" s="14">
        <v>0</v>
      </c>
      <c r="BA166" s="14">
        <v>0</v>
      </c>
      <c r="BB166" s="14">
        <v>0</v>
      </c>
      <c r="BC166" s="14">
        <v>0</v>
      </c>
      <c r="BD166" s="14">
        <v>0</v>
      </c>
      <c r="BE166" s="13">
        <v>19</v>
      </c>
      <c r="BF166" s="13">
        <v>1310</v>
      </c>
      <c r="BG166" s="13">
        <v>1680</v>
      </c>
      <c r="BH166" s="14">
        <v>0</v>
      </c>
      <c r="BI166" s="14">
        <v>0</v>
      </c>
      <c r="BJ166" s="14">
        <v>0</v>
      </c>
      <c r="BK166" s="14">
        <v>0</v>
      </c>
      <c r="BL166" s="14">
        <v>0</v>
      </c>
      <c r="BM166" s="13">
        <v>110</v>
      </c>
      <c r="BN166" s="47">
        <v>0</v>
      </c>
      <c r="BO166" s="47">
        <v>0</v>
      </c>
      <c r="BP166" s="46">
        <v>717</v>
      </c>
      <c r="BQ166" s="46">
        <v>1938</v>
      </c>
      <c r="BR166" s="47">
        <v>0</v>
      </c>
      <c r="BS166" s="14">
        <v>0</v>
      </c>
      <c r="BT166" s="14">
        <v>0</v>
      </c>
      <c r="BU166" s="13">
        <v>53620</v>
      </c>
      <c r="BV166" s="13">
        <v>263810</v>
      </c>
      <c r="BW166" s="14">
        <v>0</v>
      </c>
      <c r="BX166" s="14">
        <v>0</v>
      </c>
      <c r="BY166" s="14">
        <v>0</v>
      </c>
      <c r="BZ166" s="14">
        <v>0</v>
      </c>
      <c r="CA166" s="13">
        <v>50680</v>
      </c>
      <c r="CB166" s="14">
        <v>0</v>
      </c>
      <c r="CC166" s="13">
        <v>263810</v>
      </c>
      <c r="CD166" s="14">
        <v>0</v>
      </c>
      <c r="CE166" s="14">
        <v>0</v>
      </c>
      <c r="CF166" s="14">
        <v>0</v>
      </c>
      <c r="CG166" s="14">
        <v>0</v>
      </c>
      <c r="CH166" s="14">
        <v>0</v>
      </c>
      <c r="CI166" s="13">
        <v>50680</v>
      </c>
      <c r="CJ166" s="14">
        <v>0</v>
      </c>
      <c r="CK166" s="14">
        <v>0</v>
      </c>
      <c r="CL166" s="14">
        <v>0</v>
      </c>
      <c r="CM166" s="14">
        <v>0</v>
      </c>
      <c r="CN166" s="16">
        <v>640740</v>
      </c>
      <c r="CO166" s="27">
        <f t="shared" si="12"/>
        <v>508404</v>
      </c>
      <c r="CP166" s="28">
        <f t="shared" si="13"/>
        <v>263810</v>
      </c>
      <c r="CQ166" s="28">
        <f t="shared" si="14"/>
        <v>772214</v>
      </c>
      <c r="CR166" s="28">
        <v>0</v>
      </c>
      <c r="CS166" s="28" t="s">
        <v>584</v>
      </c>
      <c r="CT166" s="28">
        <v>0</v>
      </c>
      <c r="CU166" s="30">
        <f t="shared" si="15"/>
        <v>65.837190208931716</v>
      </c>
      <c r="CV166" s="39">
        <f t="shared" si="16"/>
        <v>333.56976241900645</v>
      </c>
      <c r="CW166" s="10">
        <v>1</v>
      </c>
      <c r="CX166" s="37">
        <f t="shared" si="17"/>
        <v>0</v>
      </c>
      <c r="CY166" s="37"/>
    </row>
    <row r="167" spans="1:103">
      <c r="A167" s="11">
        <v>2019</v>
      </c>
      <c r="B167" s="12" t="s">
        <v>422</v>
      </c>
      <c r="C167" s="12" t="s">
        <v>404</v>
      </c>
      <c r="D167" s="12" t="s">
        <v>423</v>
      </c>
      <c r="E167" s="13">
        <v>3717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3">
        <v>2480</v>
      </c>
      <c r="P167" s="14">
        <v>0</v>
      </c>
      <c r="Q167" s="14">
        <v>0</v>
      </c>
      <c r="R167" s="13">
        <v>141340</v>
      </c>
      <c r="S167" s="13">
        <v>128060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4">
        <v>0</v>
      </c>
      <c r="AM167" s="14">
        <v>0</v>
      </c>
      <c r="AN167" s="14">
        <v>0</v>
      </c>
      <c r="AO167" s="14">
        <v>0</v>
      </c>
      <c r="AP167" s="14">
        <v>0</v>
      </c>
      <c r="AQ167" s="14">
        <v>0</v>
      </c>
      <c r="AR167" s="14">
        <v>0</v>
      </c>
      <c r="AS167" s="14">
        <v>0</v>
      </c>
      <c r="AT167" s="14">
        <v>0</v>
      </c>
      <c r="AU167" s="14">
        <v>0</v>
      </c>
      <c r="AV167" s="13">
        <v>210540</v>
      </c>
      <c r="AW167" s="14">
        <v>0</v>
      </c>
      <c r="AX167" s="13">
        <v>483230</v>
      </c>
      <c r="AY167" s="14">
        <v>0</v>
      </c>
      <c r="AZ167" s="14">
        <v>0</v>
      </c>
      <c r="BA167" s="14">
        <v>0</v>
      </c>
      <c r="BB167" s="14">
        <v>0</v>
      </c>
      <c r="BC167" s="14">
        <v>0</v>
      </c>
      <c r="BD167" s="14">
        <v>0</v>
      </c>
      <c r="BE167" s="13">
        <v>30</v>
      </c>
      <c r="BF167" s="13">
        <v>2103</v>
      </c>
      <c r="BG167" s="13">
        <v>2620</v>
      </c>
      <c r="BH167" s="14">
        <v>0</v>
      </c>
      <c r="BI167" s="14">
        <v>0</v>
      </c>
      <c r="BJ167" s="14">
        <v>0</v>
      </c>
      <c r="BK167" s="14">
        <v>0</v>
      </c>
      <c r="BL167" s="14">
        <v>0</v>
      </c>
      <c r="BM167" s="13">
        <v>110</v>
      </c>
      <c r="BN167" s="47">
        <v>0</v>
      </c>
      <c r="BO167" s="47">
        <v>0</v>
      </c>
      <c r="BP167" s="46">
        <v>1152</v>
      </c>
      <c r="BQ167" s="46">
        <v>3111</v>
      </c>
      <c r="BR167" s="47">
        <v>0</v>
      </c>
      <c r="BS167" s="14">
        <v>0</v>
      </c>
      <c r="BT167" s="14">
        <v>0</v>
      </c>
      <c r="BU167" s="13">
        <v>508110</v>
      </c>
      <c r="BV167" s="13">
        <v>390100</v>
      </c>
      <c r="BW167" s="14">
        <v>0</v>
      </c>
      <c r="BX167" s="13">
        <v>15320</v>
      </c>
      <c r="BY167" s="14">
        <v>0</v>
      </c>
      <c r="BZ167" s="14">
        <v>0</v>
      </c>
      <c r="CA167" s="13">
        <v>104460</v>
      </c>
      <c r="CB167" s="14">
        <v>0</v>
      </c>
      <c r="CC167" s="13">
        <v>390100</v>
      </c>
      <c r="CD167" s="14">
        <v>0</v>
      </c>
      <c r="CE167" s="14">
        <v>0</v>
      </c>
      <c r="CF167" s="14">
        <v>0</v>
      </c>
      <c r="CG167" s="13">
        <v>35430</v>
      </c>
      <c r="CH167" s="13">
        <v>15320</v>
      </c>
      <c r="CI167" s="13">
        <v>104460</v>
      </c>
      <c r="CJ167" s="14">
        <v>0</v>
      </c>
      <c r="CK167" s="14">
        <v>0</v>
      </c>
      <c r="CL167" s="14">
        <v>0</v>
      </c>
      <c r="CM167" s="14">
        <v>0</v>
      </c>
      <c r="CN167" s="15">
        <v>0</v>
      </c>
      <c r="CO167" s="27">
        <f t="shared" si="12"/>
        <v>1622776</v>
      </c>
      <c r="CP167" s="28">
        <f t="shared" si="13"/>
        <v>405420</v>
      </c>
      <c r="CQ167" s="28">
        <f t="shared" si="14"/>
        <v>2028196</v>
      </c>
      <c r="CR167" s="28">
        <v>0</v>
      </c>
      <c r="CS167" s="28" t="s">
        <v>584</v>
      </c>
      <c r="CT167" s="28">
        <v>0</v>
      </c>
      <c r="CU167" s="30">
        <f t="shared" si="15"/>
        <v>80.010807633976199</v>
      </c>
      <c r="CV167" s="39">
        <f t="shared" si="16"/>
        <v>545.65402206080171</v>
      </c>
      <c r="CW167" s="10">
        <v>1</v>
      </c>
      <c r="CX167" s="37">
        <f t="shared" si="17"/>
        <v>0</v>
      </c>
      <c r="CY167" s="37"/>
    </row>
    <row r="168" spans="1:103">
      <c r="A168" s="11">
        <v>2019</v>
      </c>
      <c r="B168" s="12" t="s">
        <v>424</v>
      </c>
      <c r="C168" s="12" t="s">
        <v>404</v>
      </c>
      <c r="D168" s="12" t="s">
        <v>425</v>
      </c>
      <c r="E168" s="13">
        <v>3056</v>
      </c>
      <c r="F168" s="14">
        <v>0</v>
      </c>
      <c r="G168" s="14">
        <v>0</v>
      </c>
      <c r="H168" s="14">
        <v>0</v>
      </c>
      <c r="I168" s="14">
        <v>0</v>
      </c>
      <c r="J168" s="13">
        <v>153</v>
      </c>
      <c r="K168" s="14">
        <v>0</v>
      </c>
      <c r="L168" s="14">
        <v>0</v>
      </c>
      <c r="M168" s="14">
        <v>0</v>
      </c>
      <c r="N168" s="13">
        <v>81180</v>
      </c>
      <c r="O168" s="13">
        <v>12940</v>
      </c>
      <c r="P168" s="13">
        <v>118810</v>
      </c>
      <c r="Q168" s="14">
        <v>0</v>
      </c>
      <c r="R168" s="14">
        <v>0</v>
      </c>
      <c r="S168" s="13">
        <v>244850</v>
      </c>
      <c r="T168" s="14">
        <v>0</v>
      </c>
      <c r="U168" s="13">
        <v>271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0</v>
      </c>
      <c r="AM168" s="14">
        <v>0</v>
      </c>
      <c r="AN168" s="14">
        <v>0</v>
      </c>
      <c r="AO168" s="14">
        <v>0</v>
      </c>
      <c r="AP168" s="14">
        <v>0</v>
      </c>
      <c r="AQ168" s="14">
        <v>0</v>
      </c>
      <c r="AR168" s="14">
        <v>0</v>
      </c>
      <c r="AS168" s="14">
        <v>0</v>
      </c>
      <c r="AT168" s="14">
        <v>0</v>
      </c>
      <c r="AU168" s="14">
        <v>0</v>
      </c>
      <c r="AV168" s="13">
        <v>157000</v>
      </c>
      <c r="AW168" s="14">
        <v>0</v>
      </c>
      <c r="AX168" s="13">
        <v>210290</v>
      </c>
      <c r="AY168" s="13">
        <v>8100</v>
      </c>
      <c r="AZ168" s="14">
        <v>0</v>
      </c>
      <c r="BA168" s="14">
        <v>0</v>
      </c>
      <c r="BB168" s="14">
        <v>0</v>
      </c>
      <c r="BC168" s="14">
        <v>0</v>
      </c>
      <c r="BD168" s="14">
        <v>0</v>
      </c>
      <c r="BE168" s="13">
        <v>190</v>
      </c>
      <c r="BF168" s="13">
        <v>8310</v>
      </c>
      <c r="BG168" s="13">
        <v>1360</v>
      </c>
      <c r="BH168" s="14">
        <v>0</v>
      </c>
      <c r="BI168" s="13">
        <v>1687</v>
      </c>
      <c r="BJ168" s="14">
        <v>0</v>
      </c>
      <c r="BK168" s="14">
        <v>0</v>
      </c>
      <c r="BL168" s="14">
        <v>0</v>
      </c>
      <c r="BM168" s="13">
        <v>545</v>
      </c>
      <c r="BN168" s="46">
        <v>435</v>
      </c>
      <c r="BO168" s="47">
        <v>0</v>
      </c>
      <c r="BP168" s="46">
        <v>6530</v>
      </c>
      <c r="BQ168" s="46">
        <v>7070</v>
      </c>
      <c r="BR168" s="46">
        <v>6160</v>
      </c>
      <c r="BS168" s="13">
        <v>192170</v>
      </c>
      <c r="BT168" s="13">
        <v>25000</v>
      </c>
      <c r="BU168" s="13">
        <v>9960</v>
      </c>
      <c r="BV168" s="13">
        <v>440460</v>
      </c>
      <c r="BW168" s="14">
        <v>0</v>
      </c>
      <c r="BX168" s="13">
        <v>108210</v>
      </c>
      <c r="BY168" s="14">
        <v>0</v>
      </c>
      <c r="BZ168" s="14">
        <v>0</v>
      </c>
      <c r="CA168" s="13">
        <v>78650</v>
      </c>
      <c r="CB168" s="14">
        <v>0</v>
      </c>
      <c r="CC168" s="13">
        <v>440460</v>
      </c>
      <c r="CD168" s="14">
        <v>0</v>
      </c>
      <c r="CE168" s="14">
        <v>0</v>
      </c>
      <c r="CF168" s="14">
        <v>0</v>
      </c>
      <c r="CG168" s="14">
        <v>0</v>
      </c>
      <c r="CH168" s="13">
        <v>108210</v>
      </c>
      <c r="CI168" s="13">
        <v>78650</v>
      </c>
      <c r="CJ168" s="14">
        <v>0</v>
      </c>
      <c r="CK168" s="14">
        <v>0</v>
      </c>
      <c r="CL168" s="14">
        <v>0</v>
      </c>
      <c r="CM168" s="14">
        <v>0</v>
      </c>
      <c r="CN168" s="16">
        <v>3155520</v>
      </c>
      <c r="CO168" s="27">
        <f t="shared" si="12"/>
        <v>1171661</v>
      </c>
      <c r="CP168" s="28">
        <f t="shared" si="13"/>
        <v>548670</v>
      </c>
      <c r="CQ168" s="28">
        <f t="shared" si="14"/>
        <v>1720331</v>
      </c>
      <c r="CR168" s="28">
        <v>0</v>
      </c>
      <c r="CS168" s="28" t="s">
        <v>584</v>
      </c>
      <c r="CT168" s="28">
        <v>0</v>
      </c>
      <c r="CU168" s="30">
        <f t="shared" si="15"/>
        <v>68.106718997681256</v>
      </c>
      <c r="CV168" s="39">
        <f t="shared" si="16"/>
        <v>562.93553664921467</v>
      </c>
      <c r="CW168" s="10">
        <v>1</v>
      </c>
      <c r="CX168" s="37">
        <f t="shared" si="17"/>
        <v>0</v>
      </c>
      <c r="CY168" s="37"/>
    </row>
    <row r="169" spans="1:103">
      <c r="A169" s="11">
        <v>2019</v>
      </c>
      <c r="B169" s="12" t="s">
        <v>426</v>
      </c>
      <c r="C169" s="12" t="s">
        <v>404</v>
      </c>
      <c r="D169" s="12" t="s">
        <v>427</v>
      </c>
      <c r="E169" s="13">
        <v>922</v>
      </c>
      <c r="F169" s="14">
        <v>0</v>
      </c>
      <c r="G169" s="14">
        <v>0</v>
      </c>
      <c r="H169" s="14">
        <v>0</v>
      </c>
      <c r="I169" s="14">
        <v>0</v>
      </c>
      <c r="J169" s="13">
        <v>18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3">
        <v>43900</v>
      </c>
      <c r="S169" s="13">
        <v>9580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  <c r="AK169" s="14">
        <v>0</v>
      </c>
      <c r="AL169" s="14">
        <v>0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  <c r="AT169" s="14">
        <v>0</v>
      </c>
      <c r="AU169" s="14">
        <v>0</v>
      </c>
      <c r="AV169" s="13">
        <v>30500</v>
      </c>
      <c r="AW169" s="14">
        <v>0</v>
      </c>
      <c r="AX169" s="13">
        <v>66690</v>
      </c>
      <c r="AY169" s="13">
        <v>4140</v>
      </c>
      <c r="AZ169" s="14">
        <v>0</v>
      </c>
      <c r="BA169" s="14">
        <v>0</v>
      </c>
      <c r="BB169" s="14">
        <v>0</v>
      </c>
      <c r="BC169" s="14">
        <v>0</v>
      </c>
      <c r="BD169" s="14">
        <v>0</v>
      </c>
      <c r="BE169" s="14">
        <v>0</v>
      </c>
      <c r="BF169" s="13">
        <v>1924</v>
      </c>
      <c r="BG169" s="13">
        <v>290</v>
      </c>
      <c r="BH169" s="14">
        <v>0</v>
      </c>
      <c r="BI169" s="14">
        <v>0</v>
      </c>
      <c r="BJ169" s="14">
        <v>0</v>
      </c>
      <c r="BK169" s="14">
        <v>0</v>
      </c>
      <c r="BL169" s="14">
        <v>0</v>
      </c>
      <c r="BM169" s="13">
        <v>410</v>
      </c>
      <c r="BN169" s="47">
        <v>0</v>
      </c>
      <c r="BO169" s="47">
        <v>0</v>
      </c>
      <c r="BP169" s="46">
        <v>1015</v>
      </c>
      <c r="BQ169" s="46">
        <v>1814</v>
      </c>
      <c r="BR169" s="47">
        <v>0</v>
      </c>
      <c r="BS169" s="14">
        <v>0</v>
      </c>
      <c r="BT169" s="14">
        <v>0</v>
      </c>
      <c r="BU169" s="13">
        <v>37650</v>
      </c>
      <c r="BV169" s="13">
        <v>320</v>
      </c>
      <c r="BW169" s="14">
        <v>0</v>
      </c>
      <c r="BX169" s="14">
        <v>0</v>
      </c>
      <c r="BY169" s="14">
        <v>0</v>
      </c>
      <c r="BZ169" s="14">
        <v>0</v>
      </c>
      <c r="CA169" s="13">
        <v>31640</v>
      </c>
      <c r="CB169" s="14">
        <v>0</v>
      </c>
      <c r="CC169" s="13">
        <v>75550</v>
      </c>
      <c r="CD169" s="13">
        <v>320</v>
      </c>
      <c r="CE169" s="14">
        <v>0</v>
      </c>
      <c r="CF169" s="14">
        <v>0</v>
      </c>
      <c r="CG169" s="14">
        <v>0</v>
      </c>
      <c r="CH169" s="14">
        <v>0</v>
      </c>
      <c r="CI169" s="13">
        <v>31640</v>
      </c>
      <c r="CJ169" s="14">
        <v>0</v>
      </c>
      <c r="CK169" s="14">
        <v>0</v>
      </c>
      <c r="CL169" s="14">
        <v>0</v>
      </c>
      <c r="CM169" s="14">
        <v>0</v>
      </c>
      <c r="CN169" s="15">
        <v>0</v>
      </c>
      <c r="CO169" s="27">
        <f t="shared" si="12"/>
        <v>229571</v>
      </c>
      <c r="CP169" s="28">
        <f t="shared" si="13"/>
        <v>75550</v>
      </c>
      <c r="CQ169" s="28">
        <f t="shared" si="14"/>
        <v>305121</v>
      </c>
      <c r="CR169" s="65">
        <v>8000</v>
      </c>
      <c r="CS169" s="65" t="s">
        <v>581</v>
      </c>
      <c r="CT169" s="28">
        <v>0</v>
      </c>
      <c r="CU169" s="30">
        <f t="shared" si="15"/>
        <v>75.871947266392226</v>
      </c>
      <c r="CV169" s="39">
        <f t="shared" si="16"/>
        <v>330.93383947939265</v>
      </c>
      <c r="CW169" s="10">
        <v>1</v>
      </c>
      <c r="CX169" s="37">
        <f t="shared" si="17"/>
        <v>8.676789587852495</v>
      </c>
      <c r="CY169" s="37"/>
    </row>
    <row r="170" spans="1:103">
      <c r="A170" s="11">
        <v>2019</v>
      </c>
      <c r="B170" s="12" t="s">
        <v>428</v>
      </c>
      <c r="C170" s="12" t="s">
        <v>404</v>
      </c>
      <c r="D170" s="12" t="s">
        <v>429</v>
      </c>
      <c r="E170" s="13">
        <v>5361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3">
        <v>42860</v>
      </c>
      <c r="O170" s="14">
        <v>0</v>
      </c>
      <c r="P170" s="14">
        <v>0</v>
      </c>
      <c r="Q170" s="14">
        <v>0</v>
      </c>
      <c r="R170" s="13">
        <v>310180</v>
      </c>
      <c r="S170" s="13">
        <v>117600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14">
        <v>0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4">
        <v>0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14">
        <v>0</v>
      </c>
      <c r="AS170" s="14">
        <v>0</v>
      </c>
      <c r="AT170" s="14">
        <v>0</v>
      </c>
      <c r="AU170" s="14">
        <v>0</v>
      </c>
      <c r="AV170" s="13">
        <v>279700</v>
      </c>
      <c r="AW170" s="14">
        <v>0</v>
      </c>
      <c r="AX170" s="13">
        <v>671240</v>
      </c>
      <c r="AY170" s="14">
        <v>0</v>
      </c>
      <c r="AZ170" s="14">
        <v>0</v>
      </c>
      <c r="BA170" s="14">
        <v>0</v>
      </c>
      <c r="BB170" s="14">
        <v>0</v>
      </c>
      <c r="BC170" s="14">
        <v>0</v>
      </c>
      <c r="BD170" s="14">
        <v>0</v>
      </c>
      <c r="BE170" s="13">
        <v>260</v>
      </c>
      <c r="BF170" s="13">
        <v>10442</v>
      </c>
      <c r="BG170" s="13">
        <v>3570</v>
      </c>
      <c r="BH170" s="14">
        <v>0</v>
      </c>
      <c r="BI170" s="14">
        <v>0</v>
      </c>
      <c r="BJ170" s="14">
        <v>0</v>
      </c>
      <c r="BK170" s="14">
        <v>0</v>
      </c>
      <c r="BL170" s="14">
        <v>0</v>
      </c>
      <c r="BM170" s="13">
        <v>110</v>
      </c>
      <c r="BN170" s="47">
        <v>0</v>
      </c>
      <c r="BO170" s="47">
        <v>0</v>
      </c>
      <c r="BP170" s="46">
        <v>6816</v>
      </c>
      <c r="BQ170" s="46">
        <v>8886</v>
      </c>
      <c r="BR170" s="46">
        <v>19320</v>
      </c>
      <c r="BS170" s="14">
        <v>0</v>
      </c>
      <c r="BT170" s="14">
        <v>0</v>
      </c>
      <c r="BU170" s="13">
        <v>1407050</v>
      </c>
      <c r="BV170" s="13">
        <v>240</v>
      </c>
      <c r="BW170" s="14">
        <v>0</v>
      </c>
      <c r="BX170" s="13">
        <v>32270</v>
      </c>
      <c r="BY170" s="14">
        <v>0</v>
      </c>
      <c r="BZ170" s="14">
        <v>0</v>
      </c>
      <c r="CA170" s="13">
        <v>207220</v>
      </c>
      <c r="CB170" s="14">
        <v>0</v>
      </c>
      <c r="CC170" s="13">
        <v>1283570</v>
      </c>
      <c r="CD170" s="13">
        <v>240</v>
      </c>
      <c r="CE170" s="14">
        <v>0</v>
      </c>
      <c r="CF170" s="14">
        <v>0</v>
      </c>
      <c r="CG170" s="14">
        <v>0</v>
      </c>
      <c r="CH170" s="13">
        <v>32270</v>
      </c>
      <c r="CI170" s="13">
        <v>207220</v>
      </c>
      <c r="CJ170" s="14">
        <v>0</v>
      </c>
      <c r="CK170" s="14">
        <v>0</v>
      </c>
      <c r="CL170" s="14">
        <v>0</v>
      </c>
      <c r="CM170" s="14">
        <v>0</v>
      </c>
      <c r="CN170" s="15">
        <v>0</v>
      </c>
      <c r="CO170" s="27">
        <f t="shared" si="12"/>
        <v>3085254</v>
      </c>
      <c r="CP170" s="28">
        <f t="shared" si="13"/>
        <v>1315840</v>
      </c>
      <c r="CQ170" s="28">
        <f t="shared" si="14"/>
        <v>4401094</v>
      </c>
      <c r="CR170" s="28">
        <v>0</v>
      </c>
      <c r="CS170" s="28" t="s">
        <v>584</v>
      </c>
      <c r="CT170" s="28">
        <v>0</v>
      </c>
      <c r="CU170" s="30">
        <f t="shared" si="15"/>
        <v>70.101979189719643</v>
      </c>
      <c r="CV170" s="39">
        <f t="shared" si="16"/>
        <v>820.94646521171421</v>
      </c>
      <c r="CW170" s="10">
        <v>1</v>
      </c>
      <c r="CX170" s="37">
        <f t="shared" si="17"/>
        <v>0</v>
      </c>
      <c r="CY170" s="37"/>
    </row>
    <row r="171" spans="1:103">
      <c r="A171" s="11">
        <v>2019</v>
      </c>
      <c r="B171" s="12" t="s">
        <v>430</v>
      </c>
      <c r="C171" s="12" t="s">
        <v>404</v>
      </c>
      <c r="D171" s="12" t="s">
        <v>431</v>
      </c>
      <c r="E171" s="13">
        <v>9138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3">
        <v>327240</v>
      </c>
      <c r="S171" s="13">
        <v>245530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  <c r="AT171" s="14">
        <v>0</v>
      </c>
      <c r="AU171" s="14">
        <v>0</v>
      </c>
      <c r="AV171" s="13">
        <v>414030</v>
      </c>
      <c r="AW171" s="14">
        <v>0</v>
      </c>
      <c r="AX171" s="13">
        <v>873000</v>
      </c>
      <c r="AY171" s="14">
        <v>0</v>
      </c>
      <c r="AZ171" s="14">
        <v>0</v>
      </c>
      <c r="BA171" s="14">
        <v>0</v>
      </c>
      <c r="BB171" s="14">
        <v>0</v>
      </c>
      <c r="BC171" s="14">
        <v>0</v>
      </c>
      <c r="BD171" s="14">
        <v>0</v>
      </c>
      <c r="BE171" s="13">
        <v>77</v>
      </c>
      <c r="BF171" s="13">
        <v>5169</v>
      </c>
      <c r="BG171" s="13">
        <v>8175</v>
      </c>
      <c r="BH171" s="14">
        <v>0</v>
      </c>
      <c r="BI171" s="14">
        <v>0</v>
      </c>
      <c r="BJ171" s="14">
        <v>0</v>
      </c>
      <c r="BK171" s="14">
        <v>0</v>
      </c>
      <c r="BL171" s="14">
        <v>0</v>
      </c>
      <c r="BM171" s="13">
        <v>585</v>
      </c>
      <c r="BN171" s="47">
        <v>0</v>
      </c>
      <c r="BO171" s="47">
        <v>0</v>
      </c>
      <c r="BP171" s="46">
        <v>2831</v>
      </c>
      <c r="BQ171" s="46">
        <v>7649</v>
      </c>
      <c r="BR171" s="47">
        <v>0</v>
      </c>
      <c r="BS171" s="14">
        <v>0</v>
      </c>
      <c r="BT171" s="14">
        <v>0</v>
      </c>
      <c r="BU171" s="13">
        <v>28540</v>
      </c>
      <c r="BV171" s="13">
        <v>586000</v>
      </c>
      <c r="BW171" s="14">
        <v>0</v>
      </c>
      <c r="BX171" s="14">
        <v>0</v>
      </c>
      <c r="BY171" s="14">
        <v>0</v>
      </c>
      <c r="BZ171" s="14">
        <v>0</v>
      </c>
      <c r="CA171" s="13">
        <v>171580</v>
      </c>
      <c r="CB171" s="14">
        <v>0</v>
      </c>
      <c r="CC171" s="13">
        <v>586000</v>
      </c>
      <c r="CD171" s="14">
        <v>0</v>
      </c>
      <c r="CE171" s="14">
        <v>0</v>
      </c>
      <c r="CF171" s="14">
        <v>0</v>
      </c>
      <c r="CG171" s="14">
        <v>0</v>
      </c>
      <c r="CH171" s="14">
        <v>0</v>
      </c>
      <c r="CI171" s="13">
        <v>171580</v>
      </c>
      <c r="CJ171" s="14">
        <v>0</v>
      </c>
      <c r="CK171" s="14">
        <v>0</v>
      </c>
      <c r="CL171" s="14">
        <v>0</v>
      </c>
      <c r="CM171" s="14">
        <v>0</v>
      </c>
      <c r="CN171" s="15">
        <v>0</v>
      </c>
      <c r="CO171" s="27">
        <f t="shared" si="12"/>
        <v>2084406</v>
      </c>
      <c r="CP171" s="28">
        <f t="shared" si="13"/>
        <v>586000</v>
      </c>
      <c r="CQ171" s="28">
        <f t="shared" si="14"/>
        <v>2670406</v>
      </c>
      <c r="CR171" s="28">
        <v>0</v>
      </c>
      <c r="CS171" s="28" t="s">
        <v>584</v>
      </c>
      <c r="CT171" s="28">
        <v>0</v>
      </c>
      <c r="CU171" s="30">
        <f t="shared" si="15"/>
        <v>78.055771294701998</v>
      </c>
      <c r="CV171" s="39">
        <f t="shared" si="16"/>
        <v>292.23090391770626</v>
      </c>
      <c r="CW171" s="10">
        <v>1</v>
      </c>
      <c r="CX171" s="37">
        <f t="shared" si="17"/>
        <v>0</v>
      </c>
      <c r="CY171" s="37"/>
    </row>
    <row r="172" spans="1:103">
      <c r="A172" s="11">
        <v>2019</v>
      </c>
      <c r="B172" s="12" t="s">
        <v>432</v>
      </c>
      <c r="C172" s="12" t="s">
        <v>404</v>
      </c>
      <c r="D172" s="12" t="s">
        <v>433</v>
      </c>
      <c r="E172" s="13">
        <v>1249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3">
        <v>24060</v>
      </c>
      <c r="O172" s="13">
        <v>46220</v>
      </c>
      <c r="P172" s="13">
        <v>23560</v>
      </c>
      <c r="Q172" s="14">
        <v>0</v>
      </c>
      <c r="R172" s="14">
        <v>0</v>
      </c>
      <c r="S172" s="13">
        <v>37560</v>
      </c>
      <c r="T172" s="14">
        <v>0</v>
      </c>
      <c r="U172" s="14">
        <v>0</v>
      </c>
      <c r="V172" s="13">
        <v>5680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  <c r="AE172" s="14">
        <v>0</v>
      </c>
      <c r="AF172" s="14">
        <v>0</v>
      </c>
      <c r="AG172" s="14">
        <v>0</v>
      </c>
      <c r="AH172" s="14">
        <v>0</v>
      </c>
      <c r="AI172" s="14">
        <v>0</v>
      </c>
      <c r="AJ172" s="14">
        <v>0</v>
      </c>
      <c r="AK172" s="14">
        <v>0</v>
      </c>
      <c r="AL172" s="14">
        <v>0</v>
      </c>
      <c r="AM172" s="14">
        <v>0</v>
      </c>
      <c r="AN172" s="14">
        <v>0</v>
      </c>
      <c r="AO172" s="13">
        <v>13360</v>
      </c>
      <c r="AP172" s="14">
        <v>0</v>
      </c>
      <c r="AQ172" s="14">
        <v>0</v>
      </c>
      <c r="AR172" s="14">
        <v>0</v>
      </c>
      <c r="AS172" s="14">
        <v>0</v>
      </c>
      <c r="AT172" s="14">
        <v>0</v>
      </c>
      <c r="AU172" s="14">
        <v>0</v>
      </c>
      <c r="AV172" s="13">
        <v>32120</v>
      </c>
      <c r="AW172" s="13">
        <v>10720</v>
      </c>
      <c r="AX172" s="13">
        <v>58300</v>
      </c>
      <c r="AY172" s="13">
        <v>4650</v>
      </c>
      <c r="AZ172" s="14">
        <v>0</v>
      </c>
      <c r="BA172" s="14">
        <v>0</v>
      </c>
      <c r="BB172" s="14">
        <v>0</v>
      </c>
      <c r="BC172" s="14">
        <v>0</v>
      </c>
      <c r="BD172" s="14">
        <v>0</v>
      </c>
      <c r="BE172" s="13">
        <v>130</v>
      </c>
      <c r="BF172" s="13">
        <v>2340</v>
      </c>
      <c r="BG172" s="13">
        <v>770</v>
      </c>
      <c r="BH172" s="13">
        <v>780</v>
      </c>
      <c r="BI172" s="14">
        <v>0</v>
      </c>
      <c r="BJ172" s="14">
        <v>0</v>
      </c>
      <c r="BK172" s="14">
        <v>0</v>
      </c>
      <c r="BL172" s="14">
        <v>0</v>
      </c>
      <c r="BM172" s="14">
        <v>0</v>
      </c>
      <c r="BN172" s="47">
        <v>0</v>
      </c>
      <c r="BO172" s="47">
        <v>0</v>
      </c>
      <c r="BP172" s="46">
        <v>3710</v>
      </c>
      <c r="BQ172" s="46">
        <v>5110</v>
      </c>
      <c r="BR172" s="47">
        <v>0</v>
      </c>
      <c r="BS172" s="14">
        <v>0</v>
      </c>
      <c r="BT172" s="14">
        <v>0</v>
      </c>
      <c r="BU172" s="14">
        <v>0</v>
      </c>
      <c r="BV172" s="13">
        <v>158780</v>
      </c>
      <c r="BW172" s="14">
        <v>0</v>
      </c>
      <c r="BX172" s="14">
        <v>0</v>
      </c>
      <c r="BY172" s="14">
        <v>0</v>
      </c>
      <c r="BZ172" s="14">
        <v>0</v>
      </c>
      <c r="CA172" s="13">
        <v>27220</v>
      </c>
      <c r="CB172" s="14">
        <v>0</v>
      </c>
      <c r="CC172" s="13">
        <v>158780</v>
      </c>
      <c r="CD172" s="14">
        <v>0</v>
      </c>
      <c r="CE172" s="14">
        <v>0</v>
      </c>
      <c r="CF172" s="14">
        <v>0</v>
      </c>
      <c r="CG172" s="14">
        <v>0</v>
      </c>
      <c r="CH172" s="14">
        <v>0</v>
      </c>
      <c r="CI172" s="13">
        <v>27220</v>
      </c>
      <c r="CJ172" s="14">
        <v>0</v>
      </c>
      <c r="CK172" s="14">
        <v>0</v>
      </c>
      <c r="CL172" s="14">
        <v>0</v>
      </c>
      <c r="CM172" s="14">
        <v>0</v>
      </c>
      <c r="CN172" s="15">
        <v>0</v>
      </c>
      <c r="CO172" s="27">
        <f t="shared" si="12"/>
        <v>282930</v>
      </c>
      <c r="CP172" s="28">
        <f t="shared" si="13"/>
        <v>158780</v>
      </c>
      <c r="CQ172" s="28">
        <f t="shared" si="14"/>
        <v>441710</v>
      </c>
      <c r="CR172" s="37">
        <v>0</v>
      </c>
      <c r="CS172" s="67" t="s">
        <v>585</v>
      </c>
      <c r="CT172" s="66">
        <v>5000</v>
      </c>
      <c r="CU172" s="30">
        <f t="shared" si="15"/>
        <v>64.053338163048153</v>
      </c>
      <c r="CV172" s="39">
        <f t="shared" si="16"/>
        <v>353.65092073658928</v>
      </c>
      <c r="CW172" s="10">
        <v>0</v>
      </c>
      <c r="CX172" s="37">
        <f t="shared" si="17"/>
        <v>4.0032025620496396</v>
      </c>
      <c r="CY172" s="37"/>
    </row>
    <row r="173" spans="1:103">
      <c r="A173" s="11">
        <v>2019</v>
      </c>
      <c r="B173" s="12" t="s">
        <v>434</v>
      </c>
      <c r="C173" s="12" t="s">
        <v>404</v>
      </c>
      <c r="D173" s="12" t="s">
        <v>435</v>
      </c>
      <c r="E173" s="13">
        <v>16073</v>
      </c>
      <c r="F173" s="14">
        <v>0</v>
      </c>
      <c r="G173" s="14">
        <v>0</v>
      </c>
      <c r="H173" s="13">
        <v>2210</v>
      </c>
      <c r="I173" s="14">
        <v>0</v>
      </c>
      <c r="J173" s="13">
        <v>365</v>
      </c>
      <c r="K173" s="13">
        <v>800</v>
      </c>
      <c r="L173" s="14">
        <v>0</v>
      </c>
      <c r="M173" s="14">
        <v>0</v>
      </c>
      <c r="N173" s="13">
        <v>216720</v>
      </c>
      <c r="O173" s="13">
        <v>1520</v>
      </c>
      <c r="P173" s="14">
        <v>0</v>
      </c>
      <c r="Q173" s="14">
        <v>0</v>
      </c>
      <c r="R173" s="13">
        <v>813600</v>
      </c>
      <c r="S173" s="13">
        <v>292720</v>
      </c>
      <c r="T173" s="13">
        <v>180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3">
        <v>600</v>
      </c>
      <c r="AH173" s="14">
        <v>0</v>
      </c>
      <c r="AI173" s="14">
        <v>0</v>
      </c>
      <c r="AJ173" s="14"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  <c r="AT173" s="13">
        <v>86280</v>
      </c>
      <c r="AU173" s="14">
        <v>0</v>
      </c>
      <c r="AV173" s="13">
        <v>715160</v>
      </c>
      <c r="AW173" s="14">
        <v>0</v>
      </c>
      <c r="AX173" s="13">
        <v>1735450</v>
      </c>
      <c r="AY173" s="14">
        <v>0</v>
      </c>
      <c r="AZ173" s="14">
        <v>0</v>
      </c>
      <c r="BA173" s="14">
        <v>0</v>
      </c>
      <c r="BB173" s="14">
        <v>0</v>
      </c>
      <c r="BC173" s="14">
        <v>0</v>
      </c>
      <c r="BD173" s="14">
        <v>0</v>
      </c>
      <c r="BE173" s="13">
        <v>370</v>
      </c>
      <c r="BF173" s="13">
        <v>21140</v>
      </c>
      <c r="BG173" s="13">
        <v>7035</v>
      </c>
      <c r="BH173" s="14">
        <v>0</v>
      </c>
      <c r="BI173" s="13">
        <v>3260</v>
      </c>
      <c r="BJ173" s="14">
        <v>0</v>
      </c>
      <c r="BK173" s="14">
        <v>0</v>
      </c>
      <c r="BL173" s="14">
        <v>0</v>
      </c>
      <c r="BM173" s="13">
        <v>1715</v>
      </c>
      <c r="BN173" s="47">
        <v>0</v>
      </c>
      <c r="BO173" s="47">
        <v>0</v>
      </c>
      <c r="BP173" s="46">
        <v>27915</v>
      </c>
      <c r="BQ173" s="46">
        <v>30070</v>
      </c>
      <c r="BR173" s="47">
        <v>0</v>
      </c>
      <c r="BS173" s="14">
        <v>0</v>
      </c>
      <c r="BT173" s="14">
        <v>0</v>
      </c>
      <c r="BU173" s="13">
        <v>2041190</v>
      </c>
      <c r="BV173" s="13">
        <v>1050</v>
      </c>
      <c r="BW173" s="14">
        <v>0</v>
      </c>
      <c r="BX173" s="13">
        <v>256870</v>
      </c>
      <c r="BY173" s="13">
        <v>4000</v>
      </c>
      <c r="BZ173" s="14">
        <v>0</v>
      </c>
      <c r="CA173" s="13">
        <v>896380</v>
      </c>
      <c r="CB173" s="14">
        <v>0</v>
      </c>
      <c r="CC173" s="13">
        <v>3415420</v>
      </c>
      <c r="CD173" s="13">
        <v>1050</v>
      </c>
      <c r="CE173" s="14">
        <v>0</v>
      </c>
      <c r="CF173" s="14">
        <v>0</v>
      </c>
      <c r="CG173" s="14">
        <v>0</v>
      </c>
      <c r="CH173" s="13">
        <v>256870</v>
      </c>
      <c r="CI173" s="13">
        <v>896380</v>
      </c>
      <c r="CJ173" s="14">
        <v>0</v>
      </c>
      <c r="CK173" s="14">
        <v>0</v>
      </c>
      <c r="CL173" s="14">
        <v>0</v>
      </c>
      <c r="CM173" s="14">
        <v>0</v>
      </c>
      <c r="CN173" s="15">
        <v>0</v>
      </c>
      <c r="CO173" s="27">
        <f t="shared" si="12"/>
        <v>6891070</v>
      </c>
      <c r="CP173" s="28">
        <f t="shared" si="13"/>
        <v>3672290</v>
      </c>
      <c r="CQ173" s="28">
        <f t="shared" si="14"/>
        <v>10563360</v>
      </c>
      <c r="CR173" s="28">
        <v>0</v>
      </c>
      <c r="CS173" s="28" t="s">
        <v>584</v>
      </c>
      <c r="CT173" s="28">
        <v>0</v>
      </c>
      <c r="CU173" s="30">
        <f t="shared" si="15"/>
        <v>65.235587918995478</v>
      </c>
      <c r="CV173" s="39">
        <f t="shared" si="16"/>
        <v>657.211472656007</v>
      </c>
      <c r="CW173" s="10">
        <v>1</v>
      </c>
      <c r="CX173" s="37">
        <f t="shared" si="17"/>
        <v>0</v>
      </c>
      <c r="CY173" s="37"/>
    </row>
    <row r="174" spans="1:103">
      <c r="A174" s="11">
        <v>2019</v>
      </c>
      <c r="B174" s="12" t="s">
        <v>436</v>
      </c>
      <c r="C174" s="12" t="s">
        <v>404</v>
      </c>
      <c r="D174" s="12" t="s">
        <v>437</v>
      </c>
      <c r="E174" s="13">
        <v>2337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3">
        <v>72840</v>
      </c>
      <c r="S174" s="13">
        <v>61280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0</v>
      </c>
      <c r="AS174" s="14">
        <v>0</v>
      </c>
      <c r="AT174" s="14">
        <v>0</v>
      </c>
      <c r="AU174" s="14">
        <v>0</v>
      </c>
      <c r="AV174" s="13">
        <v>100540</v>
      </c>
      <c r="AW174" s="14">
        <v>0</v>
      </c>
      <c r="AX174" s="13">
        <v>265010</v>
      </c>
      <c r="AY174" s="14">
        <v>0</v>
      </c>
      <c r="AZ174" s="14">
        <v>0</v>
      </c>
      <c r="BA174" s="14">
        <v>0</v>
      </c>
      <c r="BB174" s="14">
        <v>0</v>
      </c>
      <c r="BC174" s="14">
        <v>0</v>
      </c>
      <c r="BD174" s="14">
        <v>0</v>
      </c>
      <c r="BE174" s="13">
        <v>20</v>
      </c>
      <c r="BF174" s="13">
        <v>1322</v>
      </c>
      <c r="BG174" s="13">
        <v>1950</v>
      </c>
      <c r="BH174" s="14">
        <v>0</v>
      </c>
      <c r="BI174" s="14">
        <v>0</v>
      </c>
      <c r="BJ174" s="14">
        <v>0</v>
      </c>
      <c r="BK174" s="14">
        <v>0</v>
      </c>
      <c r="BL174" s="14">
        <v>0</v>
      </c>
      <c r="BM174" s="13">
        <v>351</v>
      </c>
      <c r="BN174" s="47">
        <v>0</v>
      </c>
      <c r="BO174" s="47">
        <v>0</v>
      </c>
      <c r="BP174" s="46">
        <v>724</v>
      </c>
      <c r="BQ174" s="46">
        <v>1956</v>
      </c>
      <c r="BR174" s="47">
        <v>0</v>
      </c>
      <c r="BS174" s="14">
        <v>0</v>
      </c>
      <c r="BT174" s="14">
        <v>0</v>
      </c>
      <c r="BU174" s="13">
        <v>108990</v>
      </c>
      <c r="BV174" s="13">
        <v>293540</v>
      </c>
      <c r="BW174" s="14">
        <v>0</v>
      </c>
      <c r="BX174" s="14">
        <v>0</v>
      </c>
      <c r="BY174" s="14">
        <v>0</v>
      </c>
      <c r="BZ174" s="14">
        <v>0</v>
      </c>
      <c r="CA174" s="13">
        <v>42020</v>
      </c>
      <c r="CB174" s="14">
        <v>0</v>
      </c>
      <c r="CC174" s="13">
        <v>293540</v>
      </c>
      <c r="CD174" s="14">
        <v>0</v>
      </c>
      <c r="CE174" s="14">
        <v>0</v>
      </c>
      <c r="CF174" s="14">
        <v>0</v>
      </c>
      <c r="CG174" s="14">
        <v>0</v>
      </c>
      <c r="CH174" s="14">
        <v>0</v>
      </c>
      <c r="CI174" s="13">
        <v>42020</v>
      </c>
      <c r="CJ174" s="14">
        <v>0</v>
      </c>
      <c r="CK174" s="14">
        <v>0</v>
      </c>
      <c r="CL174" s="14">
        <v>0</v>
      </c>
      <c r="CM174" s="14">
        <v>0</v>
      </c>
      <c r="CN174" s="15">
        <v>0</v>
      </c>
      <c r="CO174" s="27">
        <f t="shared" si="12"/>
        <v>657003</v>
      </c>
      <c r="CP174" s="28">
        <f t="shared" si="13"/>
        <v>293540</v>
      </c>
      <c r="CQ174" s="28">
        <f t="shared" si="14"/>
        <v>950543</v>
      </c>
      <c r="CR174" s="28">
        <v>0</v>
      </c>
      <c r="CS174" s="28" t="s">
        <v>584</v>
      </c>
      <c r="CT174" s="28">
        <v>0</v>
      </c>
      <c r="CU174" s="30">
        <f t="shared" si="15"/>
        <v>69.118703730394103</v>
      </c>
      <c r="CV174" s="39">
        <f t="shared" si="16"/>
        <v>406.73641420624733</v>
      </c>
      <c r="CW174" s="10">
        <v>1</v>
      </c>
      <c r="CX174" s="37">
        <f t="shared" si="17"/>
        <v>0</v>
      </c>
      <c r="CY174" s="37"/>
    </row>
    <row r="175" spans="1:103">
      <c r="A175" s="11">
        <v>2019</v>
      </c>
      <c r="B175" s="12" t="s">
        <v>438</v>
      </c>
      <c r="C175" s="12" t="s">
        <v>404</v>
      </c>
      <c r="D175" s="12" t="s">
        <v>439</v>
      </c>
      <c r="E175" s="13">
        <v>1651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3">
        <v>86180</v>
      </c>
      <c r="S175" s="13">
        <v>42320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v>0</v>
      </c>
      <c r="AS175" s="14">
        <v>0</v>
      </c>
      <c r="AT175" s="14">
        <v>0</v>
      </c>
      <c r="AU175" s="14">
        <v>0</v>
      </c>
      <c r="AV175" s="13">
        <v>63140</v>
      </c>
      <c r="AW175" s="14">
        <v>0</v>
      </c>
      <c r="AX175" s="13">
        <v>205810</v>
      </c>
      <c r="AY175" s="13">
        <v>3340</v>
      </c>
      <c r="AZ175" s="14">
        <v>0</v>
      </c>
      <c r="BA175" s="14">
        <v>0</v>
      </c>
      <c r="BB175" s="14">
        <v>0</v>
      </c>
      <c r="BC175" s="14">
        <v>0</v>
      </c>
      <c r="BD175" s="14">
        <v>0</v>
      </c>
      <c r="BE175" s="13">
        <v>80</v>
      </c>
      <c r="BF175" s="13">
        <v>3216</v>
      </c>
      <c r="BG175" s="13">
        <v>2315</v>
      </c>
      <c r="BH175" s="14">
        <v>0</v>
      </c>
      <c r="BI175" s="14">
        <v>0</v>
      </c>
      <c r="BJ175" s="14">
        <v>0</v>
      </c>
      <c r="BK175" s="14">
        <v>0</v>
      </c>
      <c r="BL175" s="14">
        <v>0</v>
      </c>
      <c r="BM175" s="13">
        <v>410</v>
      </c>
      <c r="BN175" s="47">
        <v>0</v>
      </c>
      <c r="BO175" s="47">
        <v>0</v>
      </c>
      <c r="BP175" s="46">
        <v>2100</v>
      </c>
      <c r="BQ175" s="46">
        <v>2736</v>
      </c>
      <c r="BR175" s="47">
        <v>0</v>
      </c>
      <c r="BS175" s="14">
        <v>0</v>
      </c>
      <c r="BT175" s="14">
        <v>0</v>
      </c>
      <c r="BU175" s="13">
        <v>18040</v>
      </c>
      <c r="BV175" s="13">
        <v>287580</v>
      </c>
      <c r="BW175" s="14">
        <v>0</v>
      </c>
      <c r="BX175" s="14">
        <v>0</v>
      </c>
      <c r="BY175" s="14">
        <v>0</v>
      </c>
      <c r="BZ175" s="14">
        <v>0</v>
      </c>
      <c r="CA175" s="13">
        <v>21240</v>
      </c>
      <c r="CB175" s="14">
        <v>0</v>
      </c>
      <c r="CC175" s="13">
        <v>287580</v>
      </c>
      <c r="CD175" s="14">
        <v>0</v>
      </c>
      <c r="CE175" s="14">
        <v>0</v>
      </c>
      <c r="CF175" s="14">
        <v>0</v>
      </c>
      <c r="CG175" s="14">
        <v>0</v>
      </c>
      <c r="CH175" s="14">
        <v>0</v>
      </c>
      <c r="CI175" s="13">
        <v>21240</v>
      </c>
      <c r="CJ175" s="14">
        <v>0</v>
      </c>
      <c r="CK175" s="14">
        <v>0</v>
      </c>
      <c r="CL175" s="14">
        <v>0</v>
      </c>
      <c r="CM175" s="14">
        <v>0</v>
      </c>
      <c r="CN175" s="15">
        <v>0</v>
      </c>
      <c r="CO175" s="27">
        <f t="shared" si="12"/>
        <v>450927</v>
      </c>
      <c r="CP175" s="28">
        <f t="shared" si="13"/>
        <v>287580</v>
      </c>
      <c r="CQ175" s="28">
        <f t="shared" si="14"/>
        <v>738507</v>
      </c>
      <c r="CR175" s="28">
        <v>0</v>
      </c>
      <c r="CS175" s="28" t="s">
        <v>584</v>
      </c>
      <c r="CT175" s="28">
        <v>0</v>
      </c>
      <c r="CU175" s="30">
        <f t="shared" si="15"/>
        <v>61.059272288549735</v>
      </c>
      <c r="CV175" s="39">
        <f t="shared" si="16"/>
        <v>447.30890369473047</v>
      </c>
      <c r="CW175" s="10">
        <v>0</v>
      </c>
      <c r="CX175" s="37">
        <f t="shared" si="17"/>
        <v>0</v>
      </c>
      <c r="CY175" s="37"/>
    </row>
    <row r="176" spans="1:103">
      <c r="A176" s="11">
        <v>2019</v>
      </c>
      <c r="B176" s="12" t="s">
        <v>440</v>
      </c>
      <c r="C176" s="12" t="s">
        <v>404</v>
      </c>
      <c r="D176" s="12" t="s">
        <v>441</v>
      </c>
      <c r="E176" s="13">
        <v>4591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3">
        <v>4700</v>
      </c>
      <c r="O176" s="13">
        <v>4180</v>
      </c>
      <c r="P176" s="14">
        <v>0</v>
      </c>
      <c r="Q176" s="14">
        <v>0</v>
      </c>
      <c r="R176" s="13">
        <v>175500</v>
      </c>
      <c r="S176" s="13">
        <v>108960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  <c r="AE176" s="14">
        <v>0</v>
      </c>
      <c r="AF176" s="14">
        <v>0</v>
      </c>
      <c r="AG176" s="14">
        <v>0</v>
      </c>
      <c r="AH176" s="14">
        <v>0</v>
      </c>
      <c r="AI176" s="14">
        <v>0</v>
      </c>
      <c r="AJ176" s="14">
        <v>0</v>
      </c>
      <c r="AK176" s="14">
        <v>0</v>
      </c>
      <c r="AL176" s="14">
        <v>0</v>
      </c>
      <c r="AM176" s="14">
        <v>0</v>
      </c>
      <c r="AN176" s="14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  <c r="AT176" s="14">
        <v>0</v>
      </c>
      <c r="AU176" s="14">
        <v>0</v>
      </c>
      <c r="AV176" s="13">
        <v>199840</v>
      </c>
      <c r="AW176" s="14">
        <v>0</v>
      </c>
      <c r="AX176" s="13">
        <v>525170</v>
      </c>
      <c r="AY176" s="14">
        <v>0</v>
      </c>
      <c r="AZ176" s="14">
        <v>0</v>
      </c>
      <c r="BA176" s="14">
        <v>0</v>
      </c>
      <c r="BB176" s="14">
        <v>0</v>
      </c>
      <c r="BC176" s="14">
        <v>0</v>
      </c>
      <c r="BD176" s="14">
        <v>0</v>
      </c>
      <c r="BE176" s="13">
        <v>39</v>
      </c>
      <c r="BF176" s="13">
        <v>2597</v>
      </c>
      <c r="BG176" s="13">
        <v>2990</v>
      </c>
      <c r="BH176" s="14">
        <v>0</v>
      </c>
      <c r="BI176" s="14">
        <v>0</v>
      </c>
      <c r="BJ176" s="14">
        <v>0</v>
      </c>
      <c r="BK176" s="14">
        <v>0</v>
      </c>
      <c r="BL176" s="14">
        <v>0</v>
      </c>
      <c r="BM176" s="13">
        <v>110</v>
      </c>
      <c r="BN176" s="47">
        <v>0</v>
      </c>
      <c r="BO176" s="47">
        <v>0</v>
      </c>
      <c r="BP176" s="46">
        <v>1422</v>
      </c>
      <c r="BQ176" s="46">
        <v>3843</v>
      </c>
      <c r="BR176" s="47">
        <v>0</v>
      </c>
      <c r="BS176" s="14">
        <v>0</v>
      </c>
      <c r="BT176" s="14">
        <v>0</v>
      </c>
      <c r="BU176" s="13">
        <v>300890</v>
      </c>
      <c r="BV176" s="13">
        <v>621440</v>
      </c>
      <c r="BW176" s="14">
        <v>0</v>
      </c>
      <c r="BX176" s="13">
        <v>25470</v>
      </c>
      <c r="BY176" s="14">
        <v>0</v>
      </c>
      <c r="BZ176" s="14">
        <v>0</v>
      </c>
      <c r="CA176" s="13">
        <v>95660</v>
      </c>
      <c r="CB176" s="14">
        <v>0</v>
      </c>
      <c r="CC176" s="13">
        <v>621440</v>
      </c>
      <c r="CD176" s="14">
        <v>0</v>
      </c>
      <c r="CE176" s="14">
        <v>0</v>
      </c>
      <c r="CF176" s="14">
        <v>0</v>
      </c>
      <c r="CG176" s="13">
        <v>25470</v>
      </c>
      <c r="CH176" s="13">
        <v>14720</v>
      </c>
      <c r="CI176" s="13">
        <v>95660</v>
      </c>
      <c r="CJ176" s="14">
        <v>0</v>
      </c>
      <c r="CK176" s="14">
        <v>0</v>
      </c>
      <c r="CL176" s="14">
        <v>0</v>
      </c>
      <c r="CM176" s="14">
        <v>0</v>
      </c>
      <c r="CN176" s="15">
        <v>0</v>
      </c>
      <c r="CO176" s="27">
        <f t="shared" si="12"/>
        <v>1451371</v>
      </c>
      <c r="CP176" s="28">
        <f t="shared" si="13"/>
        <v>636160</v>
      </c>
      <c r="CQ176" s="28">
        <f t="shared" si="14"/>
        <v>2087531</v>
      </c>
      <c r="CR176" s="28">
        <v>0</v>
      </c>
      <c r="CS176" s="28" t="s">
        <v>584</v>
      </c>
      <c r="CT176" s="28">
        <v>0</v>
      </c>
      <c r="CU176" s="30">
        <f t="shared" si="15"/>
        <v>69.525722013229981</v>
      </c>
      <c r="CV176" s="39">
        <f t="shared" si="16"/>
        <v>454.7007187976476</v>
      </c>
      <c r="CW176" s="10">
        <v>1</v>
      </c>
      <c r="CX176" s="37">
        <f t="shared" si="17"/>
        <v>0</v>
      </c>
      <c r="CY176" s="37"/>
    </row>
    <row r="177" spans="1:103">
      <c r="A177" s="11">
        <v>2019</v>
      </c>
      <c r="B177" s="12" t="s">
        <v>442</v>
      </c>
      <c r="C177" s="12" t="s">
        <v>404</v>
      </c>
      <c r="D177" s="12" t="s">
        <v>443</v>
      </c>
      <c r="E177" s="13">
        <v>2037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3">
        <v>500</v>
      </c>
      <c r="L177" s="14">
        <v>0</v>
      </c>
      <c r="M177" s="14">
        <v>0</v>
      </c>
      <c r="N177" s="14">
        <v>0</v>
      </c>
      <c r="O177" s="13">
        <v>46560</v>
      </c>
      <c r="P177" s="14">
        <v>0</v>
      </c>
      <c r="Q177" s="14">
        <v>0</v>
      </c>
      <c r="R177" s="14">
        <v>0</v>
      </c>
      <c r="S177" s="13">
        <v>80600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0</v>
      </c>
      <c r="AF177" s="14">
        <v>0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4">
        <v>0</v>
      </c>
      <c r="AM177" s="14">
        <v>0</v>
      </c>
      <c r="AN177" s="14">
        <v>0</v>
      </c>
      <c r="AO177" s="13">
        <v>1690</v>
      </c>
      <c r="AP177" s="14">
        <v>0</v>
      </c>
      <c r="AQ177" s="14">
        <v>0</v>
      </c>
      <c r="AR177" s="14">
        <v>0</v>
      </c>
      <c r="AS177" s="14">
        <v>0</v>
      </c>
      <c r="AT177" s="14">
        <v>0</v>
      </c>
      <c r="AU177" s="14">
        <v>0</v>
      </c>
      <c r="AV177" s="13">
        <v>78470</v>
      </c>
      <c r="AW177" s="14">
        <v>0</v>
      </c>
      <c r="AX177" s="13">
        <v>110120</v>
      </c>
      <c r="AY177" s="13">
        <v>5630</v>
      </c>
      <c r="AZ177" s="14">
        <v>0</v>
      </c>
      <c r="BA177" s="14">
        <v>0</v>
      </c>
      <c r="BB177" s="14">
        <v>0</v>
      </c>
      <c r="BC177" s="14">
        <v>0</v>
      </c>
      <c r="BD177" s="14">
        <v>0</v>
      </c>
      <c r="BE177" s="14">
        <v>0</v>
      </c>
      <c r="BF177" s="13">
        <v>3720</v>
      </c>
      <c r="BG177" s="13">
        <v>1800</v>
      </c>
      <c r="BH177" s="14">
        <v>0</v>
      </c>
      <c r="BI177" s="14">
        <v>0</v>
      </c>
      <c r="BJ177" s="14">
        <v>0</v>
      </c>
      <c r="BK177" s="14">
        <v>0</v>
      </c>
      <c r="BL177" s="14">
        <v>0</v>
      </c>
      <c r="BM177" s="13">
        <v>11</v>
      </c>
      <c r="BN177" s="47">
        <v>0</v>
      </c>
      <c r="BO177" s="47">
        <v>0</v>
      </c>
      <c r="BP177" s="46">
        <v>5140</v>
      </c>
      <c r="BQ177" s="46">
        <v>5680</v>
      </c>
      <c r="BR177" s="46">
        <v>17990</v>
      </c>
      <c r="BS177" s="14">
        <v>0</v>
      </c>
      <c r="BT177" s="13">
        <v>1120</v>
      </c>
      <c r="BU177" s="14">
        <v>0</v>
      </c>
      <c r="BV177" s="13">
        <v>650</v>
      </c>
      <c r="BW177" s="14">
        <v>0</v>
      </c>
      <c r="BX177" s="14">
        <v>0</v>
      </c>
      <c r="BY177" s="14">
        <v>0</v>
      </c>
      <c r="BZ177" s="14">
        <v>0</v>
      </c>
      <c r="CA177" s="13">
        <v>15410</v>
      </c>
      <c r="CB177" s="14">
        <v>0</v>
      </c>
      <c r="CC177" s="13">
        <v>237950</v>
      </c>
      <c r="CD177" s="13">
        <v>650</v>
      </c>
      <c r="CE177" s="14">
        <v>0</v>
      </c>
      <c r="CF177" s="14">
        <v>0</v>
      </c>
      <c r="CG177" s="14">
        <v>0</v>
      </c>
      <c r="CH177" s="14">
        <v>0</v>
      </c>
      <c r="CI177" s="13">
        <v>15410</v>
      </c>
      <c r="CJ177" s="14">
        <v>0</v>
      </c>
      <c r="CK177" s="14">
        <v>0</v>
      </c>
      <c r="CL177" s="14">
        <v>0</v>
      </c>
      <c r="CM177" s="14">
        <v>0</v>
      </c>
      <c r="CN177" s="15">
        <v>0</v>
      </c>
      <c r="CO177" s="27">
        <f t="shared" si="12"/>
        <v>372251</v>
      </c>
      <c r="CP177" s="28">
        <f t="shared" si="13"/>
        <v>237950</v>
      </c>
      <c r="CQ177" s="28">
        <f t="shared" si="14"/>
        <v>610201</v>
      </c>
      <c r="CR177" s="37">
        <v>0</v>
      </c>
      <c r="CS177" s="67" t="s">
        <v>585</v>
      </c>
      <c r="CT177" s="66">
        <v>74750</v>
      </c>
      <c r="CU177" s="30">
        <f t="shared" si="15"/>
        <v>61.004652565302251</v>
      </c>
      <c r="CV177" s="39">
        <f t="shared" si="16"/>
        <v>299.55866470299458</v>
      </c>
      <c r="CW177" s="10">
        <v>0</v>
      </c>
      <c r="CX177" s="37">
        <f t="shared" si="17"/>
        <v>36.696121747668137</v>
      </c>
      <c r="CY177" s="37"/>
    </row>
    <row r="178" spans="1:103">
      <c r="A178" s="11">
        <v>2019</v>
      </c>
      <c r="B178" s="12" t="s">
        <v>444</v>
      </c>
      <c r="C178" s="12" t="s">
        <v>404</v>
      </c>
      <c r="D178" s="12" t="s">
        <v>445</v>
      </c>
      <c r="E178" s="13">
        <v>510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3">
        <v>22120</v>
      </c>
      <c r="S178" s="13">
        <v>25060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0</v>
      </c>
      <c r="AA178" s="14">
        <v>0</v>
      </c>
      <c r="AB178" s="14">
        <v>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v>0</v>
      </c>
      <c r="AK178" s="14">
        <v>0</v>
      </c>
      <c r="AL178" s="14">
        <v>0</v>
      </c>
      <c r="AM178" s="14">
        <v>0</v>
      </c>
      <c r="AN178" s="14">
        <v>0</v>
      </c>
      <c r="AO178" s="14">
        <v>0</v>
      </c>
      <c r="AP178" s="14">
        <v>0</v>
      </c>
      <c r="AQ178" s="14">
        <v>0</v>
      </c>
      <c r="AR178" s="14">
        <v>0</v>
      </c>
      <c r="AS178" s="14">
        <v>0</v>
      </c>
      <c r="AT178" s="14">
        <v>0</v>
      </c>
      <c r="AU178" s="14">
        <v>0</v>
      </c>
      <c r="AV178" s="13">
        <v>22370</v>
      </c>
      <c r="AW178" s="14">
        <v>0</v>
      </c>
      <c r="AX178" s="13">
        <v>39480</v>
      </c>
      <c r="AY178" s="14">
        <v>0</v>
      </c>
      <c r="AZ178" s="14">
        <v>0</v>
      </c>
      <c r="BA178" s="14">
        <v>0</v>
      </c>
      <c r="BB178" s="14">
        <v>0</v>
      </c>
      <c r="BC178" s="14">
        <v>0</v>
      </c>
      <c r="BD178" s="14">
        <v>0</v>
      </c>
      <c r="BE178" s="13">
        <v>5</v>
      </c>
      <c r="BF178" s="13">
        <v>289</v>
      </c>
      <c r="BG178" s="13">
        <v>80</v>
      </c>
      <c r="BH178" s="14">
        <v>0</v>
      </c>
      <c r="BI178" s="14">
        <v>0</v>
      </c>
      <c r="BJ178" s="14">
        <v>0</v>
      </c>
      <c r="BK178" s="14">
        <v>0</v>
      </c>
      <c r="BL178" s="14">
        <v>0</v>
      </c>
      <c r="BM178" s="14">
        <v>0</v>
      </c>
      <c r="BN178" s="47">
        <v>0</v>
      </c>
      <c r="BO178" s="47">
        <v>0</v>
      </c>
      <c r="BP178" s="46">
        <v>158</v>
      </c>
      <c r="BQ178" s="46">
        <v>426</v>
      </c>
      <c r="BR178" s="47">
        <v>0</v>
      </c>
      <c r="BS178" s="14">
        <v>0</v>
      </c>
      <c r="BT178" s="14">
        <v>0</v>
      </c>
      <c r="BU178" s="14">
        <v>0</v>
      </c>
      <c r="BV178" s="13">
        <v>67870</v>
      </c>
      <c r="BW178" s="14">
        <v>0</v>
      </c>
      <c r="BX178" s="14">
        <v>0</v>
      </c>
      <c r="BY178" s="14">
        <v>0</v>
      </c>
      <c r="BZ178" s="14">
        <v>0</v>
      </c>
      <c r="CA178" s="13">
        <v>15910</v>
      </c>
      <c r="CB178" s="14">
        <v>0</v>
      </c>
      <c r="CC178" s="13">
        <v>67870</v>
      </c>
      <c r="CD178" s="14">
        <v>0</v>
      </c>
      <c r="CE178" s="14">
        <v>0</v>
      </c>
      <c r="CF178" s="14">
        <v>0</v>
      </c>
      <c r="CG178" s="14">
        <v>0</v>
      </c>
      <c r="CH178" s="14">
        <v>0</v>
      </c>
      <c r="CI178" s="13">
        <v>15910</v>
      </c>
      <c r="CJ178" s="14">
        <v>0</v>
      </c>
      <c r="CK178" s="14">
        <v>0</v>
      </c>
      <c r="CL178" s="14">
        <v>0</v>
      </c>
      <c r="CM178" s="14">
        <v>0</v>
      </c>
      <c r="CN178" s="15">
        <v>0</v>
      </c>
      <c r="CO178" s="27">
        <f t="shared" si="12"/>
        <v>125898</v>
      </c>
      <c r="CP178" s="28">
        <f t="shared" si="13"/>
        <v>67870</v>
      </c>
      <c r="CQ178" s="28">
        <f t="shared" si="14"/>
        <v>193768</v>
      </c>
      <c r="CR178" s="28">
        <v>0</v>
      </c>
      <c r="CS178" s="28" t="s">
        <v>584</v>
      </c>
      <c r="CT178" s="28">
        <v>0</v>
      </c>
      <c r="CU178" s="30">
        <f t="shared" si="15"/>
        <v>64.973576648362993</v>
      </c>
      <c r="CV178" s="39">
        <f t="shared" si="16"/>
        <v>379.93725490196078</v>
      </c>
      <c r="CW178" s="10">
        <v>0</v>
      </c>
      <c r="CX178" s="37">
        <f t="shared" si="17"/>
        <v>0</v>
      </c>
      <c r="CY178" s="37"/>
    </row>
    <row r="179" spans="1:103">
      <c r="A179" s="11">
        <v>2019</v>
      </c>
      <c r="B179" s="12" t="s">
        <v>446</v>
      </c>
      <c r="C179" s="12" t="s">
        <v>404</v>
      </c>
      <c r="D179" s="12" t="s">
        <v>447</v>
      </c>
      <c r="E179" s="13">
        <v>2033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3">
        <v>60100</v>
      </c>
      <c r="P179" s="14">
        <v>0</v>
      </c>
      <c r="Q179" s="14">
        <v>0</v>
      </c>
      <c r="R179" s="14">
        <v>0</v>
      </c>
      <c r="S179" s="13">
        <v>71520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0</v>
      </c>
      <c r="AE179" s="14">
        <v>0</v>
      </c>
      <c r="AF179" s="14">
        <v>0</v>
      </c>
      <c r="AG179" s="14">
        <v>0</v>
      </c>
      <c r="AH179" s="14">
        <v>0</v>
      </c>
      <c r="AI179" s="14">
        <v>0</v>
      </c>
      <c r="AJ179" s="14">
        <v>0</v>
      </c>
      <c r="AK179" s="14">
        <v>0</v>
      </c>
      <c r="AL179" s="14">
        <v>0</v>
      </c>
      <c r="AM179" s="14">
        <v>0</v>
      </c>
      <c r="AN179" s="14">
        <v>0</v>
      </c>
      <c r="AO179" s="14">
        <v>0</v>
      </c>
      <c r="AP179" s="14">
        <v>0</v>
      </c>
      <c r="AQ179" s="14">
        <v>0</v>
      </c>
      <c r="AR179" s="14">
        <v>0</v>
      </c>
      <c r="AS179" s="14">
        <v>0</v>
      </c>
      <c r="AT179" s="14">
        <v>0</v>
      </c>
      <c r="AU179" s="14">
        <v>0</v>
      </c>
      <c r="AV179" s="13">
        <v>109080</v>
      </c>
      <c r="AW179" s="14">
        <v>0</v>
      </c>
      <c r="AX179" s="13">
        <v>156340</v>
      </c>
      <c r="AY179" s="13">
        <v>4290</v>
      </c>
      <c r="AZ179" s="14">
        <v>0</v>
      </c>
      <c r="BA179" s="14">
        <v>0</v>
      </c>
      <c r="BB179" s="14">
        <v>0</v>
      </c>
      <c r="BC179" s="14">
        <v>0</v>
      </c>
      <c r="BD179" s="14">
        <v>0</v>
      </c>
      <c r="BE179" s="14">
        <v>0</v>
      </c>
      <c r="BF179" s="13">
        <v>2680</v>
      </c>
      <c r="BG179" s="13">
        <v>700</v>
      </c>
      <c r="BH179" s="14">
        <v>0</v>
      </c>
      <c r="BI179" s="14">
        <v>0</v>
      </c>
      <c r="BJ179" s="14">
        <v>0</v>
      </c>
      <c r="BK179" s="14">
        <v>0</v>
      </c>
      <c r="BL179" s="14">
        <v>0</v>
      </c>
      <c r="BM179" s="13">
        <v>11</v>
      </c>
      <c r="BN179" s="47">
        <v>0</v>
      </c>
      <c r="BO179" s="47">
        <v>0</v>
      </c>
      <c r="BP179" s="46">
        <v>1340</v>
      </c>
      <c r="BQ179" s="47">
        <v>0</v>
      </c>
      <c r="BR179" s="46">
        <v>8210</v>
      </c>
      <c r="BS179" s="14">
        <v>0</v>
      </c>
      <c r="BT179" s="13">
        <v>2080</v>
      </c>
      <c r="BU179" s="13">
        <v>13890</v>
      </c>
      <c r="BV179" s="13">
        <v>191390</v>
      </c>
      <c r="BW179" s="14">
        <v>0</v>
      </c>
      <c r="BX179" s="14">
        <v>0</v>
      </c>
      <c r="BY179" s="14">
        <v>0</v>
      </c>
      <c r="BZ179" s="14">
        <v>0</v>
      </c>
      <c r="CA179" s="13">
        <v>18910</v>
      </c>
      <c r="CB179" s="14">
        <v>0</v>
      </c>
      <c r="CC179" s="13">
        <v>191390</v>
      </c>
      <c r="CD179" s="14">
        <v>0</v>
      </c>
      <c r="CE179" s="14">
        <v>0</v>
      </c>
      <c r="CF179" s="14">
        <v>0</v>
      </c>
      <c r="CG179" s="14">
        <v>0</v>
      </c>
      <c r="CH179" s="14">
        <v>0</v>
      </c>
      <c r="CI179" s="13">
        <v>18910</v>
      </c>
      <c r="CJ179" s="14">
        <v>0</v>
      </c>
      <c r="CK179" s="14">
        <v>0</v>
      </c>
      <c r="CL179" s="14">
        <v>0</v>
      </c>
      <c r="CM179" s="14">
        <v>0</v>
      </c>
      <c r="CN179" s="15">
        <v>0</v>
      </c>
      <c r="CO179" s="27">
        <f t="shared" si="12"/>
        <v>449151</v>
      </c>
      <c r="CP179" s="28">
        <f t="shared" si="13"/>
        <v>191390</v>
      </c>
      <c r="CQ179" s="28">
        <f t="shared" si="14"/>
        <v>640541</v>
      </c>
      <c r="CR179" s="28">
        <v>0</v>
      </c>
      <c r="CS179" s="28" t="s">
        <v>584</v>
      </c>
      <c r="CT179" s="28">
        <v>0</v>
      </c>
      <c r="CU179" s="30">
        <f t="shared" si="15"/>
        <v>70.120569955709314</v>
      </c>
      <c r="CV179" s="39">
        <f t="shared" si="16"/>
        <v>315.07181505164783</v>
      </c>
      <c r="CW179" s="10">
        <v>1</v>
      </c>
      <c r="CX179" s="37">
        <f t="shared" si="17"/>
        <v>0</v>
      </c>
      <c r="CY179" s="37"/>
    </row>
    <row r="180" spans="1:103">
      <c r="A180" s="11">
        <v>2019</v>
      </c>
      <c r="B180" s="12" t="s">
        <v>448</v>
      </c>
      <c r="C180" s="12" t="s">
        <v>404</v>
      </c>
      <c r="D180" s="12" t="s">
        <v>449</v>
      </c>
      <c r="E180" s="13">
        <v>476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3">
        <v>21247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>
        <v>0</v>
      </c>
      <c r="AG180" s="14">
        <v>0</v>
      </c>
      <c r="AH180" s="14">
        <v>0</v>
      </c>
      <c r="AI180" s="14">
        <v>0</v>
      </c>
      <c r="AJ180" s="14">
        <v>0</v>
      </c>
      <c r="AK180" s="14">
        <v>0</v>
      </c>
      <c r="AL180" s="13">
        <v>24160</v>
      </c>
      <c r="AM180" s="14">
        <v>0</v>
      </c>
      <c r="AN180" s="14">
        <v>0</v>
      </c>
      <c r="AO180" s="14">
        <v>0</v>
      </c>
      <c r="AP180" s="14">
        <v>0</v>
      </c>
      <c r="AQ180" s="14">
        <v>0</v>
      </c>
      <c r="AR180" s="14">
        <v>0</v>
      </c>
      <c r="AS180" s="14">
        <v>0</v>
      </c>
      <c r="AT180" s="14">
        <v>0</v>
      </c>
      <c r="AU180" s="14">
        <v>0</v>
      </c>
      <c r="AV180" s="13">
        <v>6106</v>
      </c>
      <c r="AW180" s="14">
        <v>0</v>
      </c>
      <c r="AX180" s="14">
        <v>0</v>
      </c>
      <c r="AY180" s="14">
        <v>0</v>
      </c>
      <c r="AZ180" s="14">
        <v>0</v>
      </c>
      <c r="BA180" s="14">
        <v>0</v>
      </c>
      <c r="BB180" s="14">
        <v>0</v>
      </c>
      <c r="BC180" s="14">
        <v>0</v>
      </c>
      <c r="BD180" s="14">
        <v>0</v>
      </c>
      <c r="BE180" s="13">
        <v>4</v>
      </c>
      <c r="BF180" s="13">
        <v>269</v>
      </c>
      <c r="BG180" s="14">
        <v>0</v>
      </c>
      <c r="BH180" s="14">
        <v>0</v>
      </c>
      <c r="BI180" s="14">
        <v>0</v>
      </c>
      <c r="BJ180" s="14">
        <v>0</v>
      </c>
      <c r="BK180" s="14">
        <v>0</v>
      </c>
      <c r="BL180" s="14">
        <v>0</v>
      </c>
      <c r="BM180" s="13">
        <v>22</v>
      </c>
      <c r="BN180" s="47">
        <v>0</v>
      </c>
      <c r="BO180" s="47">
        <v>0</v>
      </c>
      <c r="BP180" s="46">
        <v>147</v>
      </c>
      <c r="BQ180" s="46">
        <v>399</v>
      </c>
      <c r="BR180" s="47">
        <v>0</v>
      </c>
      <c r="BS180" s="14">
        <v>0</v>
      </c>
      <c r="BT180" s="14">
        <v>0</v>
      </c>
      <c r="BU180" s="14">
        <v>0</v>
      </c>
      <c r="BV180" s="13">
        <v>207980</v>
      </c>
      <c r="BW180" s="14">
        <v>0</v>
      </c>
      <c r="BX180" s="14">
        <v>0</v>
      </c>
      <c r="BY180" s="14">
        <v>0</v>
      </c>
      <c r="BZ180" s="14">
        <v>0</v>
      </c>
      <c r="CA180" s="13">
        <v>54520</v>
      </c>
      <c r="CB180" s="14">
        <v>0</v>
      </c>
      <c r="CC180" s="13">
        <v>207980</v>
      </c>
      <c r="CD180" s="14">
        <v>0</v>
      </c>
      <c r="CE180" s="14">
        <v>0</v>
      </c>
      <c r="CF180" s="14">
        <v>0</v>
      </c>
      <c r="CG180" s="14">
        <v>0</v>
      </c>
      <c r="CH180" s="14">
        <v>0</v>
      </c>
      <c r="CI180" s="13">
        <v>54520</v>
      </c>
      <c r="CJ180" s="14">
        <v>0</v>
      </c>
      <c r="CK180" s="14">
        <v>0</v>
      </c>
      <c r="CL180" s="14">
        <v>0</v>
      </c>
      <c r="CM180" s="14">
        <v>0</v>
      </c>
      <c r="CN180" s="16">
        <v>3268970</v>
      </c>
      <c r="CO180" s="27">
        <f t="shared" si="12"/>
        <v>82714</v>
      </c>
      <c r="CP180" s="28">
        <f t="shared" si="13"/>
        <v>207980</v>
      </c>
      <c r="CQ180" s="28">
        <f t="shared" si="14"/>
        <v>290694</v>
      </c>
      <c r="CR180" s="28">
        <v>0</v>
      </c>
      <c r="CS180" s="28" t="s">
        <v>584</v>
      </c>
      <c r="CT180" s="28">
        <v>0</v>
      </c>
      <c r="CU180" s="30">
        <f t="shared" si="15"/>
        <v>28.453975658252322</v>
      </c>
      <c r="CV180" s="39">
        <f t="shared" si="16"/>
        <v>610.70168067226894</v>
      </c>
      <c r="CW180" s="10">
        <v>0</v>
      </c>
      <c r="CX180" s="37">
        <f t="shared" si="17"/>
        <v>0</v>
      </c>
      <c r="CY180" s="37"/>
    </row>
    <row r="181" spans="1:103">
      <c r="A181" s="11">
        <v>2019</v>
      </c>
      <c r="B181" s="12" t="s">
        <v>450</v>
      </c>
      <c r="C181" s="12" t="s">
        <v>404</v>
      </c>
      <c r="D181" s="12" t="s">
        <v>451</v>
      </c>
      <c r="E181" s="13">
        <v>551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3">
        <v>32560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4">
        <v>0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  <c r="AT181" s="14">
        <v>0</v>
      </c>
      <c r="AU181" s="14">
        <v>0</v>
      </c>
      <c r="AV181" s="13">
        <v>18640</v>
      </c>
      <c r="AW181" s="14">
        <v>0</v>
      </c>
      <c r="AX181" s="13">
        <v>16800</v>
      </c>
      <c r="AY181" s="14">
        <v>0</v>
      </c>
      <c r="AZ181" s="14">
        <v>0</v>
      </c>
      <c r="BA181" s="14">
        <v>0</v>
      </c>
      <c r="BB181" s="14">
        <v>0</v>
      </c>
      <c r="BC181" s="14">
        <v>0</v>
      </c>
      <c r="BD181" s="14">
        <v>0</v>
      </c>
      <c r="BE181" s="13">
        <v>4</v>
      </c>
      <c r="BF181" s="13">
        <v>312</v>
      </c>
      <c r="BG181" s="14">
        <v>0</v>
      </c>
      <c r="BH181" s="14">
        <v>0</v>
      </c>
      <c r="BI181" s="14">
        <v>0</v>
      </c>
      <c r="BJ181" s="14">
        <v>0</v>
      </c>
      <c r="BK181" s="14">
        <v>0</v>
      </c>
      <c r="BL181" s="14">
        <v>0</v>
      </c>
      <c r="BM181" s="14">
        <v>0</v>
      </c>
      <c r="BN181" s="47">
        <v>0</v>
      </c>
      <c r="BO181" s="47">
        <v>0</v>
      </c>
      <c r="BP181" s="46">
        <v>171</v>
      </c>
      <c r="BQ181" s="46">
        <v>461</v>
      </c>
      <c r="BR181" s="47">
        <v>0</v>
      </c>
      <c r="BS181" s="14">
        <v>0</v>
      </c>
      <c r="BT181" s="14">
        <v>0</v>
      </c>
      <c r="BU181" s="14">
        <v>0</v>
      </c>
      <c r="BV181" s="13">
        <v>187260</v>
      </c>
      <c r="BW181" s="14">
        <v>0</v>
      </c>
      <c r="BX181" s="14">
        <v>0</v>
      </c>
      <c r="BY181" s="14">
        <v>0</v>
      </c>
      <c r="BZ181" s="14">
        <v>0</v>
      </c>
      <c r="CA181" s="13">
        <v>50200</v>
      </c>
      <c r="CB181" s="14">
        <v>0</v>
      </c>
      <c r="CC181" s="13">
        <v>187260</v>
      </c>
      <c r="CD181" s="14">
        <v>0</v>
      </c>
      <c r="CE181" s="14">
        <v>0</v>
      </c>
      <c r="CF181" s="14">
        <v>0</v>
      </c>
      <c r="CG181" s="14">
        <v>0</v>
      </c>
      <c r="CH181" s="14">
        <v>0</v>
      </c>
      <c r="CI181" s="13">
        <v>50200</v>
      </c>
      <c r="CJ181" s="14">
        <v>0</v>
      </c>
      <c r="CK181" s="14">
        <v>0</v>
      </c>
      <c r="CL181" s="14">
        <v>0</v>
      </c>
      <c r="CM181" s="14">
        <v>0</v>
      </c>
      <c r="CN181" s="16">
        <v>581700</v>
      </c>
      <c r="CO181" s="27">
        <f t="shared" si="12"/>
        <v>119148</v>
      </c>
      <c r="CP181" s="28">
        <f t="shared" si="13"/>
        <v>187260</v>
      </c>
      <c r="CQ181" s="28">
        <f t="shared" si="14"/>
        <v>306408</v>
      </c>
      <c r="CR181" s="28">
        <v>0</v>
      </c>
      <c r="CS181" s="28" t="s">
        <v>584</v>
      </c>
      <c r="CT181" s="28">
        <v>0</v>
      </c>
      <c r="CU181" s="30">
        <f t="shared" si="15"/>
        <v>38.885407691705176</v>
      </c>
      <c r="CV181" s="39">
        <f t="shared" si="16"/>
        <v>556.09437386569869</v>
      </c>
      <c r="CW181" s="10">
        <v>0</v>
      </c>
      <c r="CX181" s="37">
        <f t="shared" si="17"/>
        <v>0</v>
      </c>
      <c r="CY181" s="37"/>
    </row>
    <row r="182" spans="1:103">
      <c r="A182" s="11">
        <v>2019</v>
      </c>
      <c r="B182" s="12" t="s">
        <v>452</v>
      </c>
      <c r="C182" s="12" t="s">
        <v>404</v>
      </c>
      <c r="D182" s="12" t="s">
        <v>453</v>
      </c>
      <c r="E182" s="13">
        <v>12708</v>
      </c>
      <c r="F182" s="14">
        <v>0</v>
      </c>
      <c r="G182" s="14">
        <v>0</v>
      </c>
      <c r="H182" s="14">
        <v>0</v>
      </c>
      <c r="I182" s="14">
        <v>0</v>
      </c>
      <c r="J182" s="13">
        <v>172</v>
      </c>
      <c r="K182" s="13">
        <v>1000</v>
      </c>
      <c r="L182" s="14">
        <v>0</v>
      </c>
      <c r="M182" s="14">
        <v>0</v>
      </c>
      <c r="N182" s="13">
        <v>377760</v>
      </c>
      <c r="O182" s="13">
        <v>10480</v>
      </c>
      <c r="P182" s="13">
        <v>2600</v>
      </c>
      <c r="Q182" s="14">
        <v>0</v>
      </c>
      <c r="R182" s="13">
        <v>594260</v>
      </c>
      <c r="S182" s="13">
        <v>240220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4">
        <v>0</v>
      </c>
      <c r="AL182" s="14">
        <v>0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  <c r="AT182" s="13">
        <v>48400</v>
      </c>
      <c r="AU182" s="14">
        <v>0</v>
      </c>
      <c r="AV182" s="13">
        <v>392660</v>
      </c>
      <c r="AW182" s="14">
        <v>0</v>
      </c>
      <c r="AX182" s="13">
        <v>1385540</v>
      </c>
      <c r="AY182" s="14">
        <v>0</v>
      </c>
      <c r="AZ182" s="14">
        <v>0</v>
      </c>
      <c r="BA182" s="14">
        <v>0</v>
      </c>
      <c r="BB182" s="14">
        <v>0</v>
      </c>
      <c r="BC182" s="14">
        <v>0</v>
      </c>
      <c r="BD182" s="14">
        <v>0</v>
      </c>
      <c r="BE182" s="13">
        <v>888</v>
      </c>
      <c r="BF182" s="13">
        <v>15585</v>
      </c>
      <c r="BG182" s="13">
        <v>7140</v>
      </c>
      <c r="BH182" s="14">
        <v>0</v>
      </c>
      <c r="BI182" s="14">
        <v>0</v>
      </c>
      <c r="BJ182" s="14">
        <v>0</v>
      </c>
      <c r="BK182" s="14">
        <v>0</v>
      </c>
      <c r="BL182" s="14">
        <v>0</v>
      </c>
      <c r="BM182" s="13">
        <v>918</v>
      </c>
      <c r="BN182" s="47">
        <v>0</v>
      </c>
      <c r="BO182" s="47">
        <v>0</v>
      </c>
      <c r="BP182" s="46">
        <v>15535</v>
      </c>
      <c r="BQ182" s="46">
        <v>21253</v>
      </c>
      <c r="BR182" s="47">
        <v>0</v>
      </c>
      <c r="BS182" s="14">
        <v>0</v>
      </c>
      <c r="BT182" s="14">
        <v>0</v>
      </c>
      <c r="BU182" s="13">
        <v>2089040</v>
      </c>
      <c r="BV182" s="13">
        <v>1589030</v>
      </c>
      <c r="BW182" s="14">
        <v>0</v>
      </c>
      <c r="BX182" s="13">
        <v>32370</v>
      </c>
      <c r="BY182" s="14">
        <v>0</v>
      </c>
      <c r="BZ182" s="14">
        <v>0</v>
      </c>
      <c r="CA182" s="13">
        <v>410500</v>
      </c>
      <c r="CB182" s="14">
        <v>0</v>
      </c>
      <c r="CC182" s="13">
        <v>1589030</v>
      </c>
      <c r="CD182" s="14">
        <v>0</v>
      </c>
      <c r="CE182" s="14">
        <v>0</v>
      </c>
      <c r="CF182" s="14">
        <v>0</v>
      </c>
      <c r="CG182" s="14">
        <v>0</v>
      </c>
      <c r="CH182" s="13">
        <v>32370</v>
      </c>
      <c r="CI182" s="13">
        <v>410500</v>
      </c>
      <c r="CJ182" s="14">
        <v>0</v>
      </c>
      <c r="CK182" s="14">
        <v>0</v>
      </c>
      <c r="CL182" s="14">
        <v>0</v>
      </c>
      <c r="CM182" s="14">
        <v>0</v>
      </c>
      <c r="CN182" s="15">
        <v>0</v>
      </c>
      <c r="CO182" s="27">
        <f t="shared" si="12"/>
        <v>5612951</v>
      </c>
      <c r="CP182" s="28">
        <f t="shared" si="13"/>
        <v>1621400</v>
      </c>
      <c r="CQ182" s="28">
        <f t="shared" si="14"/>
        <v>7234351</v>
      </c>
      <c r="CR182" s="28">
        <v>0</v>
      </c>
      <c r="CS182" s="28" t="s">
        <v>584</v>
      </c>
      <c r="CT182" s="28">
        <v>0</v>
      </c>
      <c r="CU182" s="30">
        <f t="shared" si="15"/>
        <v>77.587485041851025</v>
      </c>
      <c r="CV182" s="39">
        <f t="shared" si="16"/>
        <v>569.27533836953103</v>
      </c>
      <c r="CW182" s="10">
        <v>1</v>
      </c>
      <c r="CX182" s="37">
        <f t="shared" si="17"/>
        <v>0</v>
      </c>
      <c r="CY182" s="37"/>
    </row>
    <row r="183" spans="1:103">
      <c r="A183" s="11">
        <v>2019</v>
      </c>
      <c r="B183" s="12" t="s">
        <v>454</v>
      </c>
      <c r="C183" s="12" t="s">
        <v>404</v>
      </c>
      <c r="D183" s="12" t="s">
        <v>455</v>
      </c>
      <c r="E183" s="13">
        <v>4927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3">
        <v>107880</v>
      </c>
      <c r="O183" s="14">
        <v>0</v>
      </c>
      <c r="P183" s="14">
        <v>0</v>
      </c>
      <c r="Q183" s="14">
        <v>0</v>
      </c>
      <c r="R183" s="13">
        <v>155500</v>
      </c>
      <c r="S183" s="13">
        <v>183700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0</v>
      </c>
      <c r="AF183" s="14">
        <v>0</v>
      </c>
      <c r="AG183" s="14">
        <v>0</v>
      </c>
      <c r="AH183" s="14">
        <v>0</v>
      </c>
      <c r="AI183" s="14">
        <v>0</v>
      </c>
      <c r="AJ183" s="14">
        <v>0</v>
      </c>
      <c r="AK183" s="14">
        <v>0</v>
      </c>
      <c r="AL183" s="14">
        <v>0</v>
      </c>
      <c r="AM183" s="14">
        <v>0</v>
      </c>
      <c r="AN183" s="14">
        <v>0</v>
      </c>
      <c r="AO183" s="14">
        <v>0</v>
      </c>
      <c r="AP183" s="14">
        <v>0</v>
      </c>
      <c r="AQ183" s="14">
        <v>0</v>
      </c>
      <c r="AR183" s="13">
        <v>214</v>
      </c>
      <c r="AS183" s="14">
        <v>0</v>
      </c>
      <c r="AT183" s="14">
        <v>0</v>
      </c>
      <c r="AU183" s="14">
        <v>0</v>
      </c>
      <c r="AV183" s="13">
        <v>143920</v>
      </c>
      <c r="AW183" s="14">
        <v>0</v>
      </c>
      <c r="AX183" s="13">
        <v>700930</v>
      </c>
      <c r="AY183" s="13">
        <v>9235</v>
      </c>
      <c r="AZ183" s="14">
        <v>0</v>
      </c>
      <c r="BA183" s="14">
        <v>0</v>
      </c>
      <c r="BB183" s="14">
        <v>0</v>
      </c>
      <c r="BC183" s="14">
        <v>0</v>
      </c>
      <c r="BD183" s="14">
        <v>0</v>
      </c>
      <c r="BE183" s="13">
        <v>140</v>
      </c>
      <c r="BF183" s="13">
        <v>5820</v>
      </c>
      <c r="BG183" s="13">
        <v>2750</v>
      </c>
      <c r="BH183" s="14">
        <v>0</v>
      </c>
      <c r="BI183" s="14">
        <v>0</v>
      </c>
      <c r="BJ183" s="14">
        <v>0</v>
      </c>
      <c r="BK183" s="14">
        <v>0</v>
      </c>
      <c r="BL183" s="14">
        <v>0</v>
      </c>
      <c r="BM183" s="13">
        <v>644</v>
      </c>
      <c r="BN183" s="47">
        <v>0</v>
      </c>
      <c r="BO183" s="47">
        <v>0</v>
      </c>
      <c r="BP183" s="46">
        <v>7620</v>
      </c>
      <c r="BQ183" s="46">
        <v>10720</v>
      </c>
      <c r="BR183" s="47">
        <v>0</v>
      </c>
      <c r="BS183" s="14">
        <v>0</v>
      </c>
      <c r="BT183" s="14">
        <v>0</v>
      </c>
      <c r="BU183" s="13">
        <v>296820</v>
      </c>
      <c r="BV183" s="13">
        <v>892960</v>
      </c>
      <c r="BW183" s="14">
        <v>0</v>
      </c>
      <c r="BX183" s="13">
        <v>44390</v>
      </c>
      <c r="BY183" s="14">
        <v>0</v>
      </c>
      <c r="BZ183" s="14">
        <v>0</v>
      </c>
      <c r="CA183" s="13">
        <v>176770</v>
      </c>
      <c r="CB183" s="14">
        <v>0</v>
      </c>
      <c r="CC183" s="13">
        <v>892960</v>
      </c>
      <c r="CD183" s="14">
        <v>0</v>
      </c>
      <c r="CE183" s="14">
        <v>0</v>
      </c>
      <c r="CF183" s="14">
        <v>0</v>
      </c>
      <c r="CG183" s="13">
        <v>19360</v>
      </c>
      <c r="CH183" s="13">
        <v>44390</v>
      </c>
      <c r="CI183" s="13">
        <v>176770</v>
      </c>
      <c r="CJ183" s="14">
        <v>0</v>
      </c>
      <c r="CK183" s="14">
        <v>0</v>
      </c>
      <c r="CL183" s="14">
        <v>0</v>
      </c>
      <c r="CM183" s="14">
        <v>0</v>
      </c>
      <c r="CN183" s="15">
        <v>0</v>
      </c>
      <c r="CO183" s="27">
        <f t="shared" si="12"/>
        <v>1821809</v>
      </c>
      <c r="CP183" s="28">
        <f t="shared" si="13"/>
        <v>937350</v>
      </c>
      <c r="CQ183" s="28">
        <f t="shared" si="14"/>
        <v>2759159</v>
      </c>
      <c r="CR183" s="28">
        <v>0</v>
      </c>
      <c r="CS183" s="28" t="s">
        <v>584</v>
      </c>
      <c r="CT183" s="28">
        <v>0</v>
      </c>
      <c r="CU183" s="30">
        <f t="shared" si="15"/>
        <v>66.027691771296986</v>
      </c>
      <c r="CV183" s="39">
        <f t="shared" si="16"/>
        <v>560.00791556728234</v>
      </c>
      <c r="CW183" s="10">
        <v>1</v>
      </c>
      <c r="CX183" s="37">
        <f t="shared" si="17"/>
        <v>0</v>
      </c>
      <c r="CY183" s="37"/>
    </row>
    <row r="184" spans="1:103">
      <c r="A184" s="11">
        <v>2019</v>
      </c>
      <c r="B184" s="12" t="s">
        <v>456</v>
      </c>
      <c r="C184" s="12" t="s">
        <v>404</v>
      </c>
      <c r="D184" s="12" t="s">
        <v>457</v>
      </c>
      <c r="E184" s="13">
        <v>185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3">
        <v>6374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0</v>
      </c>
      <c r="AL184" s="14">
        <v>0</v>
      </c>
      <c r="AM184" s="14">
        <v>0</v>
      </c>
      <c r="AN184" s="14">
        <v>0</v>
      </c>
      <c r="AO184" s="14">
        <v>0</v>
      </c>
      <c r="AP184" s="14">
        <v>0</v>
      </c>
      <c r="AQ184" s="14">
        <v>0</v>
      </c>
      <c r="AR184" s="14">
        <v>0</v>
      </c>
      <c r="AS184" s="14">
        <v>0</v>
      </c>
      <c r="AT184" s="14">
        <v>0</v>
      </c>
      <c r="AU184" s="14">
        <v>0</v>
      </c>
      <c r="AV184" s="13">
        <v>1832</v>
      </c>
      <c r="AW184" s="14">
        <v>0</v>
      </c>
      <c r="AX184" s="14">
        <v>0</v>
      </c>
      <c r="AY184" s="14">
        <v>0</v>
      </c>
      <c r="AZ184" s="14">
        <v>0</v>
      </c>
      <c r="BA184" s="14">
        <v>0</v>
      </c>
      <c r="BB184" s="14">
        <v>0</v>
      </c>
      <c r="BC184" s="14">
        <v>0</v>
      </c>
      <c r="BD184" s="14">
        <v>0</v>
      </c>
      <c r="BE184" s="13">
        <v>2</v>
      </c>
      <c r="BF184" s="13">
        <v>105</v>
      </c>
      <c r="BG184" s="13">
        <v>180</v>
      </c>
      <c r="BH184" s="14">
        <v>0</v>
      </c>
      <c r="BI184" s="14">
        <v>0</v>
      </c>
      <c r="BJ184" s="14">
        <v>0</v>
      </c>
      <c r="BK184" s="14">
        <v>0</v>
      </c>
      <c r="BL184" s="14">
        <v>0</v>
      </c>
      <c r="BM184" s="13">
        <v>8</v>
      </c>
      <c r="BN184" s="47">
        <v>0</v>
      </c>
      <c r="BO184" s="47">
        <v>0</v>
      </c>
      <c r="BP184" s="46">
        <v>57</v>
      </c>
      <c r="BQ184" s="46">
        <v>154</v>
      </c>
      <c r="BR184" s="47">
        <v>0</v>
      </c>
      <c r="BS184" s="14">
        <v>0</v>
      </c>
      <c r="BT184" s="14">
        <v>0</v>
      </c>
      <c r="BU184" s="14">
        <v>0</v>
      </c>
      <c r="BV184" s="13">
        <v>55442</v>
      </c>
      <c r="BW184" s="14">
        <v>0</v>
      </c>
      <c r="BX184" s="14">
        <v>0</v>
      </c>
      <c r="BY184" s="14">
        <v>0</v>
      </c>
      <c r="BZ184" s="14">
        <v>0</v>
      </c>
      <c r="CA184" s="13">
        <v>23140</v>
      </c>
      <c r="CB184" s="14">
        <v>0</v>
      </c>
      <c r="CC184" s="13">
        <v>55442</v>
      </c>
      <c r="CD184" s="14">
        <v>0</v>
      </c>
      <c r="CE184" s="14">
        <v>0</v>
      </c>
      <c r="CF184" s="14">
        <v>0</v>
      </c>
      <c r="CG184" s="14">
        <v>0</v>
      </c>
      <c r="CH184" s="14">
        <v>0</v>
      </c>
      <c r="CI184" s="13">
        <v>23140</v>
      </c>
      <c r="CJ184" s="14">
        <v>0</v>
      </c>
      <c r="CK184" s="14">
        <v>0</v>
      </c>
      <c r="CL184" s="14">
        <v>0</v>
      </c>
      <c r="CM184" s="14">
        <v>0</v>
      </c>
      <c r="CN184" s="15">
        <v>0</v>
      </c>
      <c r="CO184" s="27">
        <f t="shared" si="12"/>
        <v>31852</v>
      </c>
      <c r="CP184" s="28">
        <f t="shared" si="13"/>
        <v>55442</v>
      </c>
      <c r="CQ184" s="28">
        <f t="shared" si="14"/>
        <v>87294</v>
      </c>
      <c r="CR184" s="28">
        <v>0</v>
      </c>
      <c r="CS184" s="28" t="s">
        <v>584</v>
      </c>
      <c r="CT184" s="28">
        <v>0</v>
      </c>
      <c r="CU184" s="30">
        <f t="shared" si="15"/>
        <v>36.488189337182398</v>
      </c>
      <c r="CV184" s="39">
        <f t="shared" si="16"/>
        <v>471.85945945945946</v>
      </c>
      <c r="CW184" s="10">
        <v>0</v>
      </c>
      <c r="CX184" s="37">
        <f t="shared" si="17"/>
        <v>0</v>
      </c>
      <c r="CY184" s="37"/>
    </row>
    <row r="185" spans="1:103">
      <c r="A185" s="11">
        <v>2019</v>
      </c>
      <c r="B185" s="12" t="s">
        <v>458</v>
      </c>
      <c r="C185" s="12" t="s">
        <v>404</v>
      </c>
      <c r="D185" s="12" t="s">
        <v>459</v>
      </c>
      <c r="E185" s="13">
        <v>4202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3">
        <v>65380</v>
      </c>
      <c r="O185" s="13">
        <v>180</v>
      </c>
      <c r="P185" s="14">
        <v>0</v>
      </c>
      <c r="Q185" s="14">
        <v>0</v>
      </c>
      <c r="R185" s="13">
        <v>238320</v>
      </c>
      <c r="S185" s="13">
        <v>86860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4">
        <v>0</v>
      </c>
      <c r="AL185" s="14">
        <v>0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14">
        <v>0</v>
      </c>
      <c r="AS185" s="14">
        <v>0</v>
      </c>
      <c r="AT185" s="14">
        <v>0</v>
      </c>
      <c r="AU185" s="14">
        <v>0</v>
      </c>
      <c r="AV185" s="13">
        <v>221940</v>
      </c>
      <c r="AW185" s="14">
        <v>0</v>
      </c>
      <c r="AX185" s="13">
        <v>297030</v>
      </c>
      <c r="AY185" s="14">
        <v>0</v>
      </c>
      <c r="AZ185" s="14">
        <v>0</v>
      </c>
      <c r="BA185" s="14">
        <v>0</v>
      </c>
      <c r="BB185" s="14">
        <v>0</v>
      </c>
      <c r="BC185" s="14">
        <v>0</v>
      </c>
      <c r="BD185" s="14">
        <v>0</v>
      </c>
      <c r="BE185" s="14">
        <v>0</v>
      </c>
      <c r="BF185" s="13">
        <v>8766</v>
      </c>
      <c r="BG185" s="13">
        <v>1175</v>
      </c>
      <c r="BH185" s="14">
        <v>0</v>
      </c>
      <c r="BI185" s="14">
        <v>0</v>
      </c>
      <c r="BJ185" s="14">
        <v>0</v>
      </c>
      <c r="BK185" s="14">
        <v>0</v>
      </c>
      <c r="BL185" s="14">
        <v>0</v>
      </c>
      <c r="BM185" s="13">
        <v>378</v>
      </c>
      <c r="BN185" s="47">
        <v>0</v>
      </c>
      <c r="BO185" s="47">
        <v>0</v>
      </c>
      <c r="BP185" s="46">
        <v>4625</v>
      </c>
      <c r="BQ185" s="46">
        <v>8267</v>
      </c>
      <c r="BR185" s="47">
        <v>0</v>
      </c>
      <c r="BS185" s="14">
        <v>0</v>
      </c>
      <c r="BT185" s="14">
        <v>0</v>
      </c>
      <c r="BU185" s="13">
        <v>402920</v>
      </c>
      <c r="BV185" s="13">
        <v>665020</v>
      </c>
      <c r="BW185" s="14">
        <v>0</v>
      </c>
      <c r="BX185" s="14">
        <v>0</v>
      </c>
      <c r="BY185" s="14">
        <v>0</v>
      </c>
      <c r="BZ185" s="14">
        <v>0</v>
      </c>
      <c r="CA185" s="13">
        <v>225600</v>
      </c>
      <c r="CB185" s="14">
        <v>0</v>
      </c>
      <c r="CC185" s="13">
        <v>665020</v>
      </c>
      <c r="CD185" s="13">
        <v>410</v>
      </c>
      <c r="CE185" s="14">
        <v>0</v>
      </c>
      <c r="CF185" s="14">
        <v>0</v>
      </c>
      <c r="CG185" s="14">
        <v>0</v>
      </c>
      <c r="CH185" s="14">
        <v>0</v>
      </c>
      <c r="CI185" s="13">
        <v>225600</v>
      </c>
      <c r="CJ185" s="14">
        <v>0</v>
      </c>
      <c r="CK185" s="14">
        <v>0</v>
      </c>
      <c r="CL185" s="14">
        <v>0</v>
      </c>
      <c r="CM185" s="14">
        <v>0</v>
      </c>
      <c r="CN185" s="15">
        <v>0</v>
      </c>
      <c r="CO185" s="27">
        <f t="shared" si="12"/>
        <v>1561441</v>
      </c>
      <c r="CP185" s="28">
        <f t="shared" si="13"/>
        <v>665020</v>
      </c>
      <c r="CQ185" s="28">
        <f t="shared" si="14"/>
        <v>2226461</v>
      </c>
      <c r="CR185" s="28">
        <v>0</v>
      </c>
      <c r="CS185" s="28" t="s">
        <v>584</v>
      </c>
      <c r="CT185" s="28">
        <v>0</v>
      </c>
      <c r="CU185" s="30">
        <f t="shared" si="15"/>
        <v>70.131073483883171</v>
      </c>
      <c r="CV185" s="39">
        <f t="shared" si="16"/>
        <v>529.85744883388861</v>
      </c>
      <c r="CW185" s="10">
        <v>1</v>
      </c>
      <c r="CX185" s="37">
        <f t="shared" si="17"/>
        <v>0</v>
      </c>
      <c r="CY185" s="37"/>
    </row>
    <row r="186" spans="1:103">
      <c r="A186" s="11">
        <v>2019</v>
      </c>
      <c r="B186" s="12" t="s">
        <v>460</v>
      </c>
      <c r="C186" s="12" t="s">
        <v>404</v>
      </c>
      <c r="D186" s="12" t="s">
        <v>461</v>
      </c>
      <c r="E186" s="13">
        <v>1967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3">
        <v>45479</v>
      </c>
      <c r="S186" s="13">
        <v>74020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4">
        <v>0</v>
      </c>
      <c r="AL186" s="14">
        <v>0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14">
        <v>0</v>
      </c>
      <c r="AS186" s="14">
        <v>0</v>
      </c>
      <c r="AT186" s="14">
        <v>0</v>
      </c>
      <c r="AU186" s="14">
        <v>0</v>
      </c>
      <c r="AV186" s="13">
        <v>83162</v>
      </c>
      <c r="AW186" s="14">
        <v>0</v>
      </c>
      <c r="AX186" s="13">
        <v>163595</v>
      </c>
      <c r="AY186" s="14">
        <v>0</v>
      </c>
      <c r="AZ186" s="14">
        <v>0</v>
      </c>
      <c r="BA186" s="14">
        <v>0</v>
      </c>
      <c r="BB186" s="14">
        <v>0</v>
      </c>
      <c r="BC186" s="14">
        <v>0</v>
      </c>
      <c r="BD186" s="14">
        <v>0</v>
      </c>
      <c r="BE186" s="13">
        <v>17</v>
      </c>
      <c r="BF186" s="13">
        <v>1113</v>
      </c>
      <c r="BG186" s="13">
        <v>1100</v>
      </c>
      <c r="BH186" s="14">
        <v>0</v>
      </c>
      <c r="BI186" s="14">
        <v>0</v>
      </c>
      <c r="BJ186" s="14">
        <v>0</v>
      </c>
      <c r="BK186" s="14">
        <v>0</v>
      </c>
      <c r="BL186" s="14">
        <v>0</v>
      </c>
      <c r="BM186" s="13">
        <v>83</v>
      </c>
      <c r="BN186" s="47">
        <v>0</v>
      </c>
      <c r="BO186" s="47">
        <v>0</v>
      </c>
      <c r="BP186" s="46">
        <v>609</v>
      </c>
      <c r="BQ186" s="46">
        <v>1646</v>
      </c>
      <c r="BR186" s="47">
        <v>0</v>
      </c>
      <c r="BS186" s="14">
        <v>0</v>
      </c>
      <c r="BT186" s="14">
        <v>0</v>
      </c>
      <c r="BU186" s="14">
        <v>0</v>
      </c>
      <c r="BV186" s="13">
        <v>315660</v>
      </c>
      <c r="BW186" s="14">
        <v>0</v>
      </c>
      <c r="BX186" s="13">
        <v>1520</v>
      </c>
      <c r="BY186" s="14">
        <v>0</v>
      </c>
      <c r="BZ186" s="14">
        <v>0</v>
      </c>
      <c r="CA186" s="13">
        <v>91620</v>
      </c>
      <c r="CB186" s="14">
        <v>0</v>
      </c>
      <c r="CC186" s="13">
        <v>315660</v>
      </c>
      <c r="CD186" s="14">
        <v>0</v>
      </c>
      <c r="CE186" s="14">
        <v>0</v>
      </c>
      <c r="CF186" s="14">
        <v>0</v>
      </c>
      <c r="CG186" s="13">
        <v>1520</v>
      </c>
      <c r="CH186" s="14">
        <v>0</v>
      </c>
      <c r="CI186" s="13">
        <v>91620</v>
      </c>
      <c r="CJ186" s="14">
        <v>0</v>
      </c>
      <c r="CK186" s="14">
        <v>0</v>
      </c>
      <c r="CL186" s="14">
        <v>0</v>
      </c>
      <c r="CM186" s="14">
        <v>0</v>
      </c>
      <c r="CN186" s="16">
        <v>2322000</v>
      </c>
      <c r="CO186" s="27">
        <f t="shared" si="12"/>
        <v>463964</v>
      </c>
      <c r="CP186" s="28">
        <f t="shared" si="13"/>
        <v>315660</v>
      </c>
      <c r="CQ186" s="28">
        <f t="shared" si="14"/>
        <v>779624</v>
      </c>
      <c r="CR186" s="28">
        <v>0</v>
      </c>
      <c r="CS186" s="28" t="s">
        <v>584</v>
      </c>
      <c r="CT186" s="28">
        <v>0</v>
      </c>
      <c r="CU186" s="30">
        <f t="shared" si="15"/>
        <v>59.511251577683602</v>
      </c>
      <c r="CV186" s="39">
        <f t="shared" si="16"/>
        <v>396.35180477885103</v>
      </c>
      <c r="CW186" s="10">
        <v>0</v>
      </c>
      <c r="CX186" s="37">
        <f t="shared" si="17"/>
        <v>0</v>
      </c>
      <c r="CY186" s="37"/>
    </row>
    <row r="187" spans="1:103">
      <c r="A187" s="11">
        <v>2019</v>
      </c>
      <c r="B187" s="12" t="s">
        <v>462</v>
      </c>
      <c r="C187" s="12" t="s">
        <v>404</v>
      </c>
      <c r="D187" s="12" t="s">
        <v>463</v>
      </c>
      <c r="E187" s="13">
        <v>849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3">
        <v>25580</v>
      </c>
      <c r="S187" s="13">
        <v>21760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0</v>
      </c>
      <c r="AF187" s="14">
        <v>0</v>
      </c>
      <c r="AG187" s="14">
        <v>0</v>
      </c>
      <c r="AH187" s="14">
        <v>0</v>
      </c>
      <c r="AI187" s="14">
        <v>0</v>
      </c>
      <c r="AJ187" s="14">
        <v>0</v>
      </c>
      <c r="AK187" s="14">
        <v>0</v>
      </c>
      <c r="AL187" s="14">
        <v>0</v>
      </c>
      <c r="AM187" s="14">
        <v>0</v>
      </c>
      <c r="AN187" s="14">
        <v>0</v>
      </c>
      <c r="AO187" s="14">
        <v>0</v>
      </c>
      <c r="AP187" s="14">
        <v>0</v>
      </c>
      <c r="AQ187" s="14">
        <v>0</v>
      </c>
      <c r="AR187" s="14">
        <v>0</v>
      </c>
      <c r="AS187" s="14">
        <v>0</v>
      </c>
      <c r="AT187" s="14">
        <v>0</v>
      </c>
      <c r="AU187" s="14">
        <v>0</v>
      </c>
      <c r="AV187" s="13">
        <v>27640</v>
      </c>
      <c r="AW187" s="14">
        <v>0</v>
      </c>
      <c r="AX187" s="13">
        <v>49050</v>
      </c>
      <c r="AY187" s="14">
        <v>0</v>
      </c>
      <c r="AZ187" s="14">
        <v>0</v>
      </c>
      <c r="BA187" s="14">
        <v>0</v>
      </c>
      <c r="BB187" s="14">
        <v>0</v>
      </c>
      <c r="BC187" s="14">
        <v>0</v>
      </c>
      <c r="BD187" s="14">
        <v>0</v>
      </c>
      <c r="BE187" s="13">
        <v>8</v>
      </c>
      <c r="BF187" s="13">
        <v>480</v>
      </c>
      <c r="BG187" s="13">
        <v>240</v>
      </c>
      <c r="BH187" s="14">
        <v>0</v>
      </c>
      <c r="BI187" s="14">
        <v>0</v>
      </c>
      <c r="BJ187" s="14">
        <v>0</v>
      </c>
      <c r="BK187" s="14">
        <v>0</v>
      </c>
      <c r="BL187" s="14">
        <v>0</v>
      </c>
      <c r="BM187" s="13">
        <v>410</v>
      </c>
      <c r="BN187" s="47">
        <v>0</v>
      </c>
      <c r="BO187" s="47">
        <v>0</v>
      </c>
      <c r="BP187" s="46">
        <v>263</v>
      </c>
      <c r="BQ187" s="46">
        <v>710</v>
      </c>
      <c r="BR187" s="47">
        <v>0</v>
      </c>
      <c r="BS187" s="14">
        <v>0</v>
      </c>
      <c r="BT187" s="14">
        <v>0</v>
      </c>
      <c r="BU187" s="14">
        <v>0</v>
      </c>
      <c r="BV187" s="13">
        <v>109780</v>
      </c>
      <c r="BW187" s="14">
        <v>0</v>
      </c>
      <c r="BX187" s="14">
        <v>0</v>
      </c>
      <c r="BY187" s="14">
        <v>0</v>
      </c>
      <c r="BZ187" s="14">
        <v>0</v>
      </c>
      <c r="CA187" s="13">
        <v>38130</v>
      </c>
      <c r="CB187" s="14">
        <v>0</v>
      </c>
      <c r="CC187" s="13">
        <v>109780</v>
      </c>
      <c r="CD187" s="14">
        <v>0</v>
      </c>
      <c r="CE187" s="14">
        <v>0</v>
      </c>
      <c r="CF187" s="14">
        <v>0</v>
      </c>
      <c r="CG187" s="14">
        <v>0</v>
      </c>
      <c r="CH187" s="14">
        <v>0</v>
      </c>
      <c r="CI187" s="13">
        <v>38130</v>
      </c>
      <c r="CJ187" s="14">
        <v>0</v>
      </c>
      <c r="CK187" s="14">
        <v>0</v>
      </c>
      <c r="CL187" s="14">
        <v>0</v>
      </c>
      <c r="CM187" s="14">
        <v>0</v>
      </c>
      <c r="CN187" s="15">
        <v>0</v>
      </c>
      <c r="CO187" s="27">
        <f t="shared" si="12"/>
        <v>164271</v>
      </c>
      <c r="CP187" s="28">
        <f t="shared" si="13"/>
        <v>109780</v>
      </c>
      <c r="CQ187" s="28">
        <f t="shared" si="14"/>
        <v>274051</v>
      </c>
      <c r="CR187" s="28">
        <v>0</v>
      </c>
      <c r="CS187" s="28" t="s">
        <v>584</v>
      </c>
      <c r="CT187" s="28">
        <v>0</v>
      </c>
      <c r="CU187" s="30">
        <f t="shared" si="15"/>
        <v>59.94176266461352</v>
      </c>
      <c r="CV187" s="39">
        <f t="shared" si="16"/>
        <v>322.79269729093051</v>
      </c>
      <c r="CW187" s="10">
        <v>0</v>
      </c>
      <c r="CX187" s="37">
        <f t="shared" si="17"/>
        <v>0</v>
      </c>
      <c r="CY187" s="37"/>
    </row>
    <row r="188" spans="1:103">
      <c r="A188" s="11">
        <v>2019</v>
      </c>
      <c r="B188" s="12" t="s">
        <v>464</v>
      </c>
      <c r="C188" s="12" t="s">
        <v>404</v>
      </c>
      <c r="D188" s="12" t="s">
        <v>465</v>
      </c>
      <c r="E188" s="13">
        <v>47330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3">
        <v>1145000</v>
      </c>
      <c r="O188" s="13">
        <v>12540</v>
      </c>
      <c r="P188" s="13">
        <v>760</v>
      </c>
      <c r="Q188" s="14">
        <v>0</v>
      </c>
      <c r="R188" s="13">
        <v>3037740</v>
      </c>
      <c r="S188" s="13">
        <v>523920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0</v>
      </c>
      <c r="AI188" s="14">
        <v>0</v>
      </c>
      <c r="AJ188" s="14">
        <v>0</v>
      </c>
      <c r="AK188" s="14">
        <v>0</v>
      </c>
      <c r="AL188" s="14">
        <v>0</v>
      </c>
      <c r="AM188" s="14">
        <v>0</v>
      </c>
      <c r="AN188" s="14">
        <v>0</v>
      </c>
      <c r="AO188" s="14">
        <v>0</v>
      </c>
      <c r="AP188" s="14">
        <v>0</v>
      </c>
      <c r="AQ188" s="13">
        <v>25</v>
      </c>
      <c r="AR188" s="13">
        <v>69</v>
      </c>
      <c r="AS188" s="14">
        <v>0</v>
      </c>
      <c r="AT188" s="13">
        <v>86940</v>
      </c>
      <c r="AU188" s="14">
        <v>0</v>
      </c>
      <c r="AV188" s="13">
        <v>2282890</v>
      </c>
      <c r="AW188" s="14">
        <v>0</v>
      </c>
      <c r="AX188" s="13">
        <v>5496410</v>
      </c>
      <c r="AY188" s="13">
        <v>206280</v>
      </c>
      <c r="AZ188" s="14">
        <v>0</v>
      </c>
      <c r="BA188" s="14">
        <v>0</v>
      </c>
      <c r="BB188" s="14">
        <v>0</v>
      </c>
      <c r="BC188" s="14">
        <v>0</v>
      </c>
      <c r="BD188" s="14">
        <v>0</v>
      </c>
      <c r="BE188" s="13">
        <v>840</v>
      </c>
      <c r="BF188" s="13">
        <v>55710</v>
      </c>
      <c r="BG188" s="13">
        <v>23960</v>
      </c>
      <c r="BH188" s="14">
        <v>0</v>
      </c>
      <c r="BI188" s="14">
        <v>0</v>
      </c>
      <c r="BJ188" s="14">
        <v>0</v>
      </c>
      <c r="BK188" s="14">
        <v>0</v>
      </c>
      <c r="BL188" s="14">
        <v>0</v>
      </c>
      <c r="BM188" s="13">
        <v>1670</v>
      </c>
      <c r="BN188" s="46">
        <v>2680</v>
      </c>
      <c r="BO188" s="47">
        <v>0</v>
      </c>
      <c r="BP188" s="46">
        <v>58240</v>
      </c>
      <c r="BQ188" s="46">
        <v>94210</v>
      </c>
      <c r="BR188" s="46">
        <v>140620</v>
      </c>
      <c r="BS188" s="14">
        <v>0</v>
      </c>
      <c r="BT188" s="14">
        <v>0</v>
      </c>
      <c r="BU188" s="13">
        <v>5775850</v>
      </c>
      <c r="BV188" s="13">
        <v>33850</v>
      </c>
      <c r="BW188" s="14">
        <v>0</v>
      </c>
      <c r="BX188" s="13">
        <v>700040</v>
      </c>
      <c r="BY188" s="14">
        <v>0</v>
      </c>
      <c r="BZ188" s="14">
        <v>0</v>
      </c>
      <c r="CA188" s="13">
        <v>1737760</v>
      </c>
      <c r="CB188" s="14">
        <v>0</v>
      </c>
      <c r="CC188" s="13">
        <v>12208430</v>
      </c>
      <c r="CD188" s="13">
        <v>33850</v>
      </c>
      <c r="CE188" s="14">
        <v>0</v>
      </c>
      <c r="CF188" s="14">
        <v>0</v>
      </c>
      <c r="CG188" s="14">
        <v>0</v>
      </c>
      <c r="CH188" s="13">
        <v>700040</v>
      </c>
      <c r="CI188" s="13">
        <v>1737760</v>
      </c>
      <c r="CJ188" s="14">
        <v>0</v>
      </c>
      <c r="CK188" s="14">
        <v>0</v>
      </c>
      <c r="CL188" s="14">
        <v>0</v>
      </c>
      <c r="CM188" s="14">
        <v>0</v>
      </c>
      <c r="CN188" s="15">
        <v>0</v>
      </c>
      <c r="CO188" s="27">
        <f t="shared" si="12"/>
        <v>20684020</v>
      </c>
      <c r="CP188" s="28">
        <f t="shared" si="13"/>
        <v>12908470</v>
      </c>
      <c r="CQ188" s="28">
        <f t="shared" si="14"/>
        <v>33592490</v>
      </c>
      <c r="CR188" s="28">
        <v>0</v>
      </c>
      <c r="CS188" s="28" t="s">
        <v>584</v>
      </c>
      <c r="CT188" s="28">
        <v>0</v>
      </c>
      <c r="CU188" s="30">
        <f t="shared" si="15"/>
        <v>61.573345709115344</v>
      </c>
      <c r="CV188" s="39">
        <f t="shared" si="16"/>
        <v>709.75047538559056</v>
      </c>
      <c r="CW188" s="10">
        <v>0</v>
      </c>
      <c r="CX188" s="37">
        <f t="shared" si="17"/>
        <v>0</v>
      </c>
      <c r="CY188" s="37"/>
    </row>
    <row r="189" spans="1:103">
      <c r="A189" s="11">
        <v>2019</v>
      </c>
      <c r="B189" s="12" t="s">
        <v>466</v>
      </c>
      <c r="C189" s="12" t="s">
        <v>404</v>
      </c>
      <c r="D189" s="12" t="s">
        <v>467</v>
      </c>
      <c r="E189" s="13">
        <v>7254</v>
      </c>
      <c r="F189" s="14">
        <v>0</v>
      </c>
      <c r="G189" s="14">
        <v>0</v>
      </c>
      <c r="H189" s="14">
        <v>0</v>
      </c>
      <c r="I189" s="14">
        <v>0</v>
      </c>
      <c r="J189" s="13">
        <v>80</v>
      </c>
      <c r="K189" s="14">
        <v>0</v>
      </c>
      <c r="L189" s="14">
        <v>0</v>
      </c>
      <c r="M189" s="14">
        <v>0</v>
      </c>
      <c r="N189" s="13">
        <v>166600</v>
      </c>
      <c r="O189" s="13">
        <v>1520</v>
      </c>
      <c r="P189" s="14">
        <v>0</v>
      </c>
      <c r="Q189" s="14">
        <v>0</v>
      </c>
      <c r="R189" s="13">
        <v>269280</v>
      </c>
      <c r="S189" s="13">
        <v>195500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  <c r="AE189" s="14">
        <v>0</v>
      </c>
      <c r="AF189" s="14">
        <v>0</v>
      </c>
      <c r="AG189" s="14">
        <v>0</v>
      </c>
      <c r="AH189" s="14">
        <v>0</v>
      </c>
      <c r="AI189" s="14">
        <v>0</v>
      </c>
      <c r="AJ189" s="14">
        <v>0</v>
      </c>
      <c r="AK189" s="14">
        <v>0</v>
      </c>
      <c r="AL189" s="14">
        <v>0</v>
      </c>
      <c r="AM189" s="14">
        <v>0</v>
      </c>
      <c r="AN189" s="14">
        <v>0</v>
      </c>
      <c r="AO189" s="14">
        <v>0</v>
      </c>
      <c r="AP189" s="14">
        <v>0</v>
      </c>
      <c r="AQ189" s="14">
        <v>0</v>
      </c>
      <c r="AR189" s="14">
        <v>0</v>
      </c>
      <c r="AS189" s="14">
        <v>0</v>
      </c>
      <c r="AT189" s="13">
        <v>3640</v>
      </c>
      <c r="AU189" s="14">
        <v>0</v>
      </c>
      <c r="AV189" s="13">
        <v>279980</v>
      </c>
      <c r="AW189" s="14">
        <v>0</v>
      </c>
      <c r="AX189" s="13">
        <v>851670</v>
      </c>
      <c r="AY189" s="14">
        <v>0</v>
      </c>
      <c r="AZ189" s="14">
        <v>0</v>
      </c>
      <c r="BA189" s="14">
        <v>0</v>
      </c>
      <c r="BB189" s="14">
        <v>0</v>
      </c>
      <c r="BC189" s="14">
        <v>0</v>
      </c>
      <c r="BD189" s="14">
        <v>0</v>
      </c>
      <c r="BE189" s="13">
        <v>61</v>
      </c>
      <c r="BF189" s="13">
        <v>4104</v>
      </c>
      <c r="BG189" s="13">
        <v>7190</v>
      </c>
      <c r="BH189" s="14">
        <v>0</v>
      </c>
      <c r="BI189" s="14">
        <v>0</v>
      </c>
      <c r="BJ189" s="14">
        <v>0</v>
      </c>
      <c r="BK189" s="14">
        <v>0</v>
      </c>
      <c r="BL189" s="14">
        <v>0</v>
      </c>
      <c r="BM189" s="13">
        <v>240</v>
      </c>
      <c r="BN189" s="47">
        <v>0</v>
      </c>
      <c r="BO189" s="47">
        <v>0</v>
      </c>
      <c r="BP189" s="46">
        <v>2247</v>
      </c>
      <c r="BQ189" s="46">
        <v>6072</v>
      </c>
      <c r="BR189" s="47">
        <v>0</v>
      </c>
      <c r="BS189" s="14">
        <v>0</v>
      </c>
      <c r="BT189" s="14">
        <v>0</v>
      </c>
      <c r="BU189" s="13">
        <v>635890</v>
      </c>
      <c r="BV189" s="13">
        <v>847060</v>
      </c>
      <c r="BW189" s="14">
        <v>0</v>
      </c>
      <c r="BX189" s="13">
        <v>108710</v>
      </c>
      <c r="BY189" s="14">
        <v>0</v>
      </c>
      <c r="BZ189" s="14">
        <v>0</v>
      </c>
      <c r="CA189" s="13">
        <v>211600</v>
      </c>
      <c r="CB189" s="14">
        <v>0</v>
      </c>
      <c r="CC189" s="13">
        <v>847060</v>
      </c>
      <c r="CD189" s="14">
        <v>0</v>
      </c>
      <c r="CE189" s="14">
        <v>0</v>
      </c>
      <c r="CF189" s="14">
        <v>0</v>
      </c>
      <c r="CG189" s="13">
        <v>108710</v>
      </c>
      <c r="CH189" s="13">
        <v>47990</v>
      </c>
      <c r="CI189" s="13">
        <v>211600</v>
      </c>
      <c r="CJ189" s="14">
        <v>0</v>
      </c>
      <c r="CK189" s="14">
        <v>0</v>
      </c>
      <c r="CL189" s="14">
        <v>0</v>
      </c>
      <c r="CM189" s="14">
        <v>0</v>
      </c>
      <c r="CN189" s="15">
        <v>0</v>
      </c>
      <c r="CO189" s="27">
        <f t="shared" si="12"/>
        <v>2744384</v>
      </c>
      <c r="CP189" s="28">
        <f t="shared" si="13"/>
        <v>895050</v>
      </c>
      <c r="CQ189" s="28">
        <f t="shared" si="14"/>
        <v>3639434</v>
      </c>
      <c r="CR189" s="28">
        <v>0</v>
      </c>
      <c r="CS189" s="28" t="s">
        <v>584</v>
      </c>
      <c r="CT189" s="28">
        <v>0</v>
      </c>
      <c r="CU189" s="30">
        <f t="shared" si="15"/>
        <v>75.406890192266161</v>
      </c>
      <c r="CV189" s="39">
        <f t="shared" si="16"/>
        <v>501.71408877860489</v>
      </c>
      <c r="CW189" s="10">
        <v>1</v>
      </c>
      <c r="CX189" s="37">
        <f t="shared" si="17"/>
        <v>0</v>
      </c>
      <c r="CY189" s="37"/>
    </row>
    <row r="190" spans="1:103">
      <c r="A190" s="11">
        <v>2019</v>
      </c>
      <c r="B190" s="12" t="s">
        <v>468</v>
      </c>
      <c r="C190" s="12" t="s">
        <v>404</v>
      </c>
      <c r="D190" s="12" t="s">
        <v>469</v>
      </c>
      <c r="E190" s="13">
        <v>1997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3">
        <v>62200</v>
      </c>
      <c r="S190" s="13">
        <v>60760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0</v>
      </c>
      <c r="AA190" s="14">
        <v>0</v>
      </c>
      <c r="AB190" s="14">
        <v>0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4">
        <v>0</v>
      </c>
      <c r="AM190" s="14">
        <v>0</v>
      </c>
      <c r="AN190" s="14">
        <v>0</v>
      </c>
      <c r="AO190" s="14">
        <v>0</v>
      </c>
      <c r="AP190" s="14">
        <v>0</v>
      </c>
      <c r="AQ190" s="14">
        <v>0</v>
      </c>
      <c r="AR190" s="14">
        <v>0</v>
      </c>
      <c r="AS190" s="14">
        <v>0</v>
      </c>
      <c r="AT190" s="14">
        <v>0</v>
      </c>
      <c r="AU190" s="14">
        <v>0</v>
      </c>
      <c r="AV190" s="13">
        <v>82600</v>
      </c>
      <c r="AW190" s="14">
        <v>0</v>
      </c>
      <c r="AX190" s="13">
        <v>164195</v>
      </c>
      <c r="AY190" s="14">
        <v>0</v>
      </c>
      <c r="AZ190" s="14">
        <v>0</v>
      </c>
      <c r="BA190" s="14">
        <v>0</v>
      </c>
      <c r="BB190" s="14">
        <v>0</v>
      </c>
      <c r="BC190" s="14">
        <v>0</v>
      </c>
      <c r="BD190" s="14">
        <v>0</v>
      </c>
      <c r="BE190" s="13">
        <v>17</v>
      </c>
      <c r="BF190" s="13">
        <v>1130</v>
      </c>
      <c r="BG190" s="13">
        <v>660</v>
      </c>
      <c r="BH190" s="14">
        <v>0</v>
      </c>
      <c r="BI190" s="14">
        <v>0</v>
      </c>
      <c r="BJ190" s="14">
        <v>0</v>
      </c>
      <c r="BK190" s="14">
        <v>0</v>
      </c>
      <c r="BL190" s="14">
        <v>0</v>
      </c>
      <c r="BM190" s="13">
        <v>85</v>
      </c>
      <c r="BN190" s="47">
        <v>0</v>
      </c>
      <c r="BO190" s="47">
        <v>0</v>
      </c>
      <c r="BP190" s="46">
        <v>619</v>
      </c>
      <c r="BQ190" s="46">
        <v>1671</v>
      </c>
      <c r="BR190" s="47">
        <v>0</v>
      </c>
      <c r="BS190" s="14">
        <v>0</v>
      </c>
      <c r="BT190" s="14">
        <v>0</v>
      </c>
      <c r="BU190" s="14">
        <v>0</v>
      </c>
      <c r="BV190" s="13">
        <v>288739</v>
      </c>
      <c r="BW190" s="14">
        <v>0</v>
      </c>
      <c r="BX190" s="14">
        <v>0</v>
      </c>
      <c r="BY190" s="14">
        <v>0</v>
      </c>
      <c r="BZ190" s="14">
        <v>0</v>
      </c>
      <c r="CA190" s="13">
        <v>60820</v>
      </c>
      <c r="CB190" s="14">
        <v>0</v>
      </c>
      <c r="CC190" s="13">
        <v>288739</v>
      </c>
      <c r="CD190" s="14">
        <v>0</v>
      </c>
      <c r="CE190" s="14">
        <v>0</v>
      </c>
      <c r="CF190" s="14">
        <v>0</v>
      </c>
      <c r="CG190" s="14">
        <v>0</v>
      </c>
      <c r="CH190" s="14">
        <v>0</v>
      </c>
      <c r="CI190" s="13">
        <v>60820</v>
      </c>
      <c r="CJ190" s="14">
        <v>0</v>
      </c>
      <c r="CK190" s="14">
        <v>0</v>
      </c>
      <c r="CL190" s="14">
        <v>0</v>
      </c>
      <c r="CM190" s="14">
        <v>0</v>
      </c>
      <c r="CN190" s="16">
        <v>3181940</v>
      </c>
      <c r="CO190" s="27">
        <f t="shared" si="12"/>
        <v>434757</v>
      </c>
      <c r="CP190" s="28">
        <f t="shared" si="13"/>
        <v>288739</v>
      </c>
      <c r="CQ190" s="28">
        <f t="shared" si="14"/>
        <v>723496</v>
      </c>
      <c r="CR190" s="28">
        <v>0</v>
      </c>
      <c r="CS190" s="28" t="s">
        <v>584</v>
      </c>
      <c r="CT190" s="28">
        <v>0</v>
      </c>
      <c r="CU190" s="30">
        <f t="shared" si="15"/>
        <v>60.091140794143996</v>
      </c>
      <c r="CV190" s="39">
        <f t="shared" si="16"/>
        <v>362.2914371557336</v>
      </c>
      <c r="CW190" s="10">
        <v>0</v>
      </c>
      <c r="CX190" s="37">
        <f t="shared" si="17"/>
        <v>0</v>
      </c>
      <c r="CY190" s="37"/>
    </row>
    <row r="191" spans="1:103">
      <c r="A191" s="11">
        <v>2019</v>
      </c>
      <c r="B191" s="12" t="s">
        <v>470</v>
      </c>
      <c r="C191" s="12" t="s">
        <v>471</v>
      </c>
      <c r="D191" s="12" t="s">
        <v>472</v>
      </c>
      <c r="E191" s="13">
        <v>3501</v>
      </c>
      <c r="F191" s="14">
        <v>0</v>
      </c>
      <c r="G191" s="14">
        <v>0</v>
      </c>
      <c r="H191" s="14">
        <v>0</v>
      </c>
      <c r="I191" s="14">
        <v>0</v>
      </c>
      <c r="J191" s="13">
        <v>35</v>
      </c>
      <c r="K191" s="14">
        <v>0</v>
      </c>
      <c r="L191" s="14">
        <v>0</v>
      </c>
      <c r="M191" s="14">
        <v>0</v>
      </c>
      <c r="N191" s="14">
        <v>0</v>
      </c>
      <c r="O191" s="13">
        <v>40935</v>
      </c>
      <c r="P191" s="13">
        <v>11425</v>
      </c>
      <c r="Q191" s="13">
        <v>3100</v>
      </c>
      <c r="R191" s="13">
        <v>98283</v>
      </c>
      <c r="S191" s="13">
        <v>149412</v>
      </c>
      <c r="T191" s="14">
        <v>0</v>
      </c>
      <c r="U191" s="13">
        <v>12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4">
        <v>0</v>
      </c>
      <c r="AM191" s="14">
        <v>0</v>
      </c>
      <c r="AN191" s="14">
        <v>0</v>
      </c>
      <c r="AO191" s="14">
        <v>0</v>
      </c>
      <c r="AP191" s="14">
        <v>0</v>
      </c>
      <c r="AQ191" s="14">
        <v>0</v>
      </c>
      <c r="AR191" s="14">
        <v>0</v>
      </c>
      <c r="AS191" s="14">
        <v>0</v>
      </c>
      <c r="AT191" s="13">
        <v>13798</v>
      </c>
      <c r="AU191" s="14">
        <v>0</v>
      </c>
      <c r="AV191" s="13">
        <v>209318</v>
      </c>
      <c r="AW191" s="14">
        <v>0</v>
      </c>
      <c r="AX191" s="13">
        <v>553990</v>
      </c>
      <c r="AY191" s="13">
        <v>6919</v>
      </c>
      <c r="AZ191" s="14">
        <v>0</v>
      </c>
      <c r="BA191" s="14">
        <v>0</v>
      </c>
      <c r="BB191" s="14">
        <v>0</v>
      </c>
      <c r="BC191" s="14">
        <v>0</v>
      </c>
      <c r="BD191" s="14">
        <v>0</v>
      </c>
      <c r="BE191" s="13">
        <v>100</v>
      </c>
      <c r="BF191" s="13">
        <v>6803</v>
      </c>
      <c r="BG191" s="13">
        <v>1825</v>
      </c>
      <c r="BH191" s="14">
        <v>0</v>
      </c>
      <c r="BI191" s="13">
        <v>530</v>
      </c>
      <c r="BJ191" s="14">
        <v>0</v>
      </c>
      <c r="BK191" s="14">
        <v>0</v>
      </c>
      <c r="BL191" s="14">
        <v>0</v>
      </c>
      <c r="BM191" s="13">
        <v>321</v>
      </c>
      <c r="BN191" s="46">
        <v>9</v>
      </c>
      <c r="BO191" s="46">
        <v>207</v>
      </c>
      <c r="BP191" s="46">
        <v>7538</v>
      </c>
      <c r="BQ191" s="46">
        <v>6302</v>
      </c>
      <c r="BR191" s="46">
        <v>31297</v>
      </c>
      <c r="BS191" s="14">
        <v>0</v>
      </c>
      <c r="BT191" s="13">
        <v>8210</v>
      </c>
      <c r="BU191" s="13">
        <v>186318</v>
      </c>
      <c r="BV191" s="13">
        <v>515160</v>
      </c>
      <c r="BW191" s="14">
        <v>0</v>
      </c>
      <c r="BX191" s="13">
        <v>26210</v>
      </c>
      <c r="BY191" s="14">
        <v>0</v>
      </c>
      <c r="BZ191" s="14">
        <v>0</v>
      </c>
      <c r="CA191" s="13">
        <v>35770</v>
      </c>
      <c r="CB191" s="14">
        <v>0</v>
      </c>
      <c r="CC191" s="13">
        <v>515160</v>
      </c>
      <c r="CD191" s="14">
        <v>0</v>
      </c>
      <c r="CE191" s="14">
        <v>0</v>
      </c>
      <c r="CF191" s="14">
        <v>0</v>
      </c>
      <c r="CG191" s="13">
        <v>25060</v>
      </c>
      <c r="CH191" s="13">
        <v>1150</v>
      </c>
      <c r="CI191" s="13">
        <v>35770</v>
      </c>
      <c r="CJ191" s="14">
        <v>0</v>
      </c>
      <c r="CK191" s="14">
        <v>0</v>
      </c>
      <c r="CL191" s="14">
        <v>0</v>
      </c>
      <c r="CM191" s="14">
        <v>0</v>
      </c>
      <c r="CN191" s="15">
        <v>0</v>
      </c>
      <c r="CO191" s="27">
        <f t="shared" si="12"/>
        <v>1397517</v>
      </c>
      <c r="CP191" s="28">
        <f t="shared" si="13"/>
        <v>516310</v>
      </c>
      <c r="CQ191" s="28">
        <f t="shared" si="14"/>
        <v>1913827</v>
      </c>
      <c r="CR191" s="28">
        <v>0</v>
      </c>
      <c r="CS191" s="28" t="s">
        <v>584</v>
      </c>
      <c r="CT191" s="28">
        <v>0</v>
      </c>
      <c r="CU191" s="30">
        <f t="shared" si="15"/>
        <v>73.022117464117713</v>
      </c>
      <c r="CV191" s="39">
        <f t="shared" si="16"/>
        <v>546.65152813481859</v>
      </c>
      <c r="CW191" s="10">
        <v>1</v>
      </c>
      <c r="CX191" s="37">
        <f t="shared" si="17"/>
        <v>0</v>
      </c>
      <c r="CY191" s="37"/>
    </row>
    <row r="192" spans="1:103">
      <c r="A192" s="11">
        <v>2019</v>
      </c>
      <c r="B192" s="12" t="s">
        <v>473</v>
      </c>
      <c r="C192" s="12" t="s">
        <v>471</v>
      </c>
      <c r="D192" s="12" t="s">
        <v>474</v>
      </c>
      <c r="E192" s="13">
        <v>3513</v>
      </c>
      <c r="F192" s="14">
        <v>0</v>
      </c>
      <c r="G192" s="14">
        <v>0</v>
      </c>
      <c r="H192" s="14">
        <v>0</v>
      </c>
      <c r="I192" s="14">
        <v>0</v>
      </c>
      <c r="J192" s="13">
        <v>144</v>
      </c>
      <c r="K192" s="14">
        <v>0</v>
      </c>
      <c r="L192" s="14">
        <v>0</v>
      </c>
      <c r="M192" s="14">
        <v>0</v>
      </c>
      <c r="N192" s="13">
        <v>102660</v>
      </c>
      <c r="O192" s="13">
        <v>3600</v>
      </c>
      <c r="P192" s="13">
        <v>90900</v>
      </c>
      <c r="Q192" s="14">
        <v>0</v>
      </c>
      <c r="R192" s="14">
        <v>0</v>
      </c>
      <c r="S192" s="13">
        <v>177220</v>
      </c>
      <c r="T192" s="14">
        <v>0</v>
      </c>
      <c r="U192" s="13">
        <v>705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0</v>
      </c>
      <c r="AF192" s="14">
        <v>0</v>
      </c>
      <c r="AG192" s="14">
        <v>0</v>
      </c>
      <c r="AH192" s="14">
        <v>0</v>
      </c>
      <c r="AI192" s="14">
        <v>0</v>
      </c>
      <c r="AJ192" s="14">
        <v>0</v>
      </c>
      <c r="AK192" s="14">
        <v>0</v>
      </c>
      <c r="AL192" s="14">
        <v>0</v>
      </c>
      <c r="AM192" s="14">
        <v>0</v>
      </c>
      <c r="AN192" s="14">
        <v>0</v>
      </c>
      <c r="AO192" s="13">
        <v>2400</v>
      </c>
      <c r="AP192" s="14">
        <v>0</v>
      </c>
      <c r="AQ192" s="14">
        <v>0</v>
      </c>
      <c r="AR192" s="14">
        <v>0</v>
      </c>
      <c r="AS192" s="14">
        <v>0</v>
      </c>
      <c r="AT192" s="14">
        <v>0</v>
      </c>
      <c r="AU192" s="14">
        <v>0</v>
      </c>
      <c r="AV192" s="13">
        <v>124600</v>
      </c>
      <c r="AW192" s="14">
        <v>0</v>
      </c>
      <c r="AX192" s="13">
        <v>276710</v>
      </c>
      <c r="AY192" s="13">
        <v>12200</v>
      </c>
      <c r="AZ192" s="14">
        <v>0</v>
      </c>
      <c r="BA192" s="14">
        <v>0</v>
      </c>
      <c r="BB192" s="14">
        <v>0</v>
      </c>
      <c r="BC192" s="14">
        <v>0</v>
      </c>
      <c r="BD192" s="14">
        <v>0</v>
      </c>
      <c r="BE192" s="13">
        <v>235</v>
      </c>
      <c r="BF192" s="13">
        <v>7520</v>
      </c>
      <c r="BG192" s="13">
        <v>600</v>
      </c>
      <c r="BH192" s="14">
        <v>0</v>
      </c>
      <c r="BI192" s="13">
        <v>2629</v>
      </c>
      <c r="BJ192" s="14">
        <v>0</v>
      </c>
      <c r="BK192" s="14">
        <v>0</v>
      </c>
      <c r="BL192" s="14">
        <v>0</v>
      </c>
      <c r="BM192" s="13">
        <v>235</v>
      </c>
      <c r="BN192" s="46">
        <v>805</v>
      </c>
      <c r="BO192" s="47">
        <v>0</v>
      </c>
      <c r="BP192" s="46">
        <v>7030</v>
      </c>
      <c r="BQ192" s="46">
        <v>6350</v>
      </c>
      <c r="BR192" s="46">
        <v>8320</v>
      </c>
      <c r="BS192" s="13">
        <v>208540</v>
      </c>
      <c r="BT192" s="13">
        <v>19310</v>
      </c>
      <c r="BU192" s="14">
        <v>0</v>
      </c>
      <c r="BV192" s="13">
        <v>475680</v>
      </c>
      <c r="BW192" s="14">
        <v>0</v>
      </c>
      <c r="BX192" s="14">
        <v>0</v>
      </c>
      <c r="BY192" s="14">
        <v>0</v>
      </c>
      <c r="BZ192" s="14">
        <v>0</v>
      </c>
      <c r="CA192" s="13">
        <v>96500</v>
      </c>
      <c r="CB192" s="14">
        <v>0</v>
      </c>
      <c r="CC192" s="13">
        <v>475680</v>
      </c>
      <c r="CD192" s="14">
        <v>0</v>
      </c>
      <c r="CE192" s="14">
        <v>0</v>
      </c>
      <c r="CF192" s="14">
        <v>0</v>
      </c>
      <c r="CG192" s="14">
        <v>0</v>
      </c>
      <c r="CH192" s="14">
        <v>0</v>
      </c>
      <c r="CI192" s="13">
        <v>96500</v>
      </c>
      <c r="CJ192" s="14">
        <v>0</v>
      </c>
      <c r="CK192" s="14">
        <v>0</v>
      </c>
      <c r="CL192" s="14">
        <v>0</v>
      </c>
      <c r="CM192" s="14">
        <v>0</v>
      </c>
      <c r="CN192" s="16">
        <v>1583490</v>
      </c>
      <c r="CO192" s="27">
        <f t="shared" si="12"/>
        <v>1146813</v>
      </c>
      <c r="CP192" s="28">
        <f t="shared" si="13"/>
        <v>475680</v>
      </c>
      <c r="CQ192" s="28">
        <f t="shared" si="14"/>
        <v>1622493</v>
      </c>
      <c r="CR192" s="28">
        <v>0</v>
      </c>
      <c r="CS192" s="28" t="s">
        <v>584</v>
      </c>
      <c r="CT192" s="28">
        <v>0</v>
      </c>
      <c r="CU192" s="30">
        <f t="shared" si="15"/>
        <v>70.682153944577891</v>
      </c>
      <c r="CV192" s="39">
        <f t="shared" si="16"/>
        <v>461.85397096498718</v>
      </c>
      <c r="CW192" s="10">
        <v>1</v>
      </c>
      <c r="CX192" s="37">
        <f t="shared" si="17"/>
        <v>0</v>
      </c>
      <c r="CY192" s="37"/>
    </row>
    <row r="193" spans="1:103">
      <c r="A193" s="11">
        <v>2019</v>
      </c>
      <c r="B193" s="12" t="s">
        <v>475</v>
      </c>
      <c r="C193" s="12" t="s">
        <v>471</v>
      </c>
      <c r="D193" s="12" t="s">
        <v>476</v>
      </c>
      <c r="E193" s="13">
        <v>626</v>
      </c>
      <c r="F193" s="14">
        <v>0</v>
      </c>
      <c r="G193" s="14">
        <v>0</v>
      </c>
      <c r="H193" s="14">
        <v>0</v>
      </c>
      <c r="I193" s="14">
        <v>0</v>
      </c>
      <c r="J193" s="13">
        <v>29.57</v>
      </c>
      <c r="K193" s="14">
        <v>0</v>
      </c>
      <c r="L193" s="14">
        <v>0</v>
      </c>
      <c r="M193" s="14">
        <v>0</v>
      </c>
      <c r="N193" s="14">
        <v>0</v>
      </c>
      <c r="O193" s="13">
        <v>13280.9</v>
      </c>
      <c r="P193" s="13">
        <v>1924.31</v>
      </c>
      <c r="Q193" s="14">
        <v>0</v>
      </c>
      <c r="R193" s="14">
        <v>0</v>
      </c>
      <c r="S193" s="13">
        <v>18720</v>
      </c>
      <c r="T193" s="14">
        <v>0</v>
      </c>
      <c r="U193" s="13">
        <v>9.08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3">
        <v>409.78</v>
      </c>
      <c r="AK193" s="14">
        <v>0</v>
      </c>
      <c r="AL193" s="14">
        <v>0</v>
      </c>
      <c r="AM193" s="14">
        <v>0</v>
      </c>
      <c r="AN193" s="14">
        <v>0</v>
      </c>
      <c r="AO193" s="13">
        <v>255.17</v>
      </c>
      <c r="AP193" s="14">
        <v>0</v>
      </c>
      <c r="AQ193" s="14">
        <v>0</v>
      </c>
      <c r="AR193" s="14">
        <v>0</v>
      </c>
      <c r="AS193" s="14">
        <v>0</v>
      </c>
      <c r="AT193" s="14">
        <v>0</v>
      </c>
      <c r="AU193" s="14">
        <v>0</v>
      </c>
      <c r="AV193" s="13">
        <v>21580</v>
      </c>
      <c r="AW193" s="14">
        <v>0</v>
      </c>
      <c r="AX193" s="13">
        <v>20800</v>
      </c>
      <c r="AY193" s="13">
        <v>1620.51</v>
      </c>
      <c r="AZ193" s="14">
        <v>0</v>
      </c>
      <c r="BA193" s="14">
        <v>0</v>
      </c>
      <c r="BB193" s="14">
        <v>0</v>
      </c>
      <c r="BC193" s="14">
        <v>0</v>
      </c>
      <c r="BD193" s="14">
        <v>0</v>
      </c>
      <c r="BE193" s="13">
        <v>27.77</v>
      </c>
      <c r="BF193" s="13">
        <v>618.41999999999996</v>
      </c>
      <c r="BG193" s="13">
        <v>200</v>
      </c>
      <c r="BH193" s="13">
        <v>78.81</v>
      </c>
      <c r="BI193" s="13">
        <v>176.75</v>
      </c>
      <c r="BJ193" s="14">
        <v>0</v>
      </c>
      <c r="BK193" s="14">
        <v>0</v>
      </c>
      <c r="BL193" s="14">
        <v>0</v>
      </c>
      <c r="BM193" s="14">
        <v>0</v>
      </c>
      <c r="BN193" s="46">
        <v>18.760000000000002</v>
      </c>
      <c r="BO193" s="47">
        <v>0</v>
      </c>
      <c r="BP193" s="46">
        <v>856.71</v>
      </c>
      <c r="BQ193" s="46">
        <v>558.38</v>
      </c>
      <c r="BR193" s="46">
        <v>184.63</v>
      </c>
      <c r="BS193" s="14">
        <v>0</v>
      </c>
      <c r="BT193" s="13">
        <v>968.15</v>
      </c>
      <c r="BU193" s="13">
        <v>3050.08</v>
      </c>
      <c r="BV193" s="13">
        <v>62530</v>
      </c>
      <c r="BW193" s="14">
        <v>0</v>
      </c>
      <c r="BX193" s="14">
        <v>0</v>
      </c>
      <c r="BY193" s="14">
        <v>0</v>
      </c>
      <c r="BZ193" s="14">
        <v>0</v>
      </c>
      <c r="CA193" s="13">
        <v>3475.62</v>
      </c>
      <c r="CB193" s="14">
        <v>0</v>
      </c>
      <c r="CC193" s="13">
        <v>62530</v>
      </c>
      <c r="CD193" s="14">
        <v>0</v>
      </c>
      <c r="CE193" s="14">
        <v>0</v>
      </c>
      <c r="CF193" s="14">
        <v>0</v>
      </c>
      <c r="CG193" s="14">
        <v>0</v>
      </c>
      <c r="CH193" s="14">
        <v>0</v>
      </c>
      <c r="CI193" s="14">
        <v>3475.62</v>
      </c>
      <c r="CJ193" s="13">
        <v>0</v>
      </c>
      <c r="CK193" s="14">
        <v>0</v>
      </c>
      <c r="CL193" s="14">
        <v>0</v>
      </c>
      <c r="CM193" s="14">
        <v>0</v>
      </c>
      <c r="CN193" s="15">
        <v>0</v>
      </c>
      <c r="CO193" s="27">
        <f t="shared" si="12"/>
        <v>88178.45</v>
      </c>
      <c r="CP193" s="28">
        <f t="shared" si="13"/>
        <v>62530</v>
      </c>
      <c r="CQ193" s="28">
        <f t="shared" si="14"/>
        <v>150708.45000000001</v>
      </c>
      <c r="CR193" s="28">
        <v>0</v>
      </c>
      <c r="CS193" s="28" t="s">
        <v>584</v>
      </c>
      <c r="CT193" s="28">
        <v>0</v>
      </c>
      <c r="CU193" s="30">
        <f t="shared" si="15"/>
        <v>58.509293938063855</v>
      </c>
      <c r="CV193" s="39">
        <f t="shared" si="16"/>
        <v>240.74832268370608</v>
      </c>
      <c r="CW193" s="10">
        <v>0</v>
      </c>
      <c r="CX193" s="37">
        <f t="shared" si="17"/>
        <v>0</v>
      </c>
      <c r="CY193" s="37"/>
    </row>
    <row r="194" spans="1:103">
      <c r="A194" s="11">
        <v>2019</v>
      </c>
      <c r="B194" s="12" t="s">
        <v>477</v>
      </c>
      <c r="C194" s="12" t="s">
        <v>471</v>
      </c>
      <c r="D194" s="12" t="s">
        <v>478</v>
      </c>
      <c r="E194" s="13">
        <v>1912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3">
        <v>82780</v>
      </c>
      <c r="S194" s="13">
        <v>68520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0</v>
      </c>
      <c r="AE194" s="14">
        <v>0</v>
      </c>
      <c r="AF194" s="14">
        <v>0</v>
      </c>
      <c r="AG194" s="14">
        <v>0</v>
      </c>
      <c r="AH194" s="14">
        <v>0</v>
      </c>
      <c r="AI194" s="14">
        <v>0</v>
      </c>
      <c r="AJ194" s="14">
        <v>0</v>
      </c>
      <c r="AK194" s="14">
        <v>0</v>
      </c>
      <c r="AL194" s="14">
        <v>0</v>
      </c>
      <c r="AM194" s="14">
        <v>0</v>
      </c>
      <c r="AN194" s="14">
        <v>0</v>
      </c>
      <c r="AO194" s="14">
        <v>0</v>
      </c>
      <c r="AP194" s="14">
        <v>0</v>
      </c>
      <c r="AQ194" s="14">
        <v>0</v>
      </c>
      <c r="AR194" s="14">
        <v>0</v>
      </c>
      <c r="AS194" s="14">
        <v>0</v>
      </c>
      <c r="AT194" s="14">
        <v>0</v>
      </c>
      <c r="AU194" s="14">
        <v>0</v>
      </c>
      <c r="AV194" s="13">
        <v>121960</v>
      </c>
      <c r="AW194" s="14">
        <v>0</v>
      </c>
      <c r="AX194" s="13">
        <v>242720</v>
      </c>
      <c r="AY194" s="13">
        <v>3070</v>
      </c>
      <c r="AZ194" s="14">
        <v>0</v>
      </c>
      <c r="BA194" s="14">
        <v>0</v>
      </c>
      <c r="BB194" s="14">
        <v>0</v>
      </c>
      <c r="BC194" s="14">
        <v>0</v>
      </c>
      <c r="BD194" s="14">
        <v>0</v>
      </c>
      <c r="BE194" s="14">
        <v>0</v>
      </c>
      <c r="BF194" s="13">
        <v>400</v>
      </c>
      <c r="BG194" s="13">
        <v>1020</v>
      </c>
      <c r="BH194" s="14">
        <v>0</v>
      </c>
      <c r="BI194" s="14">
        <v>0</v>
      </c>
      <c r="BJ194" s="14">
        <v>0</v>
      </c>
      <c r="BK194" s="14">
        <v>0</v>
      </c>
      <c r="BL194" s="14">
        <v>0</v>
      </c>
      <c r="BM194" s="13">
        <v>144</v>
      </c>
      <c r="BN194" s="47">
        <v>0</v>
      </c>
      <c r="BO194" s="46">
        <v>32</v>
      </c>
      <c r="BP194" s="46">
        <v>1220</v>
      </c>
      <c r="BQ194" s="46">
        <v>1710</v>
      </c>
      <c r="BR194" s="47">
        <v>0</v>
      </c>
      <c r="BS194" s="14">
        <v>0</v>
      </c>
      <c r="BT194" s="14">
        <v>0</v>
      </c>
      <c r="BU194" s="13">
        <v>1830</v>
      </c>
      <c r="BV194" s="13">
        <v>198620</v>
      </c>
      <c r="BW194" s="14">
        <v>0</v>
      </c>
      <c r="BX194" s="14">
        <v>0</v>
      </c>
      <c r="BY194" s="14">
        <v>0</v>
      </c>
      <c r="BZ194" s="14">
        <v>0</v>
      </c>
      <c r="CA194" s="13">
        <v>8800</v>
      </c>
      <c r="CB194" s="14">
        <v>0</v>
      </c>
      <c r="CC194" s="13">
        <v>198620</v>
      </c>
      <c r="CD194" s="14">
        <v>0</v>
      </c>
      <c r="CE194" s="14">
        <v>0</v>
      </c>
      <c r="CF194" s="14">
        <v>0</v>
      </c>
      <c r="CG194" s="14">
        <v>0</v>
      </c>
      <c r="CH194" s="14">
        <v>0</v>
      </c>
      <c r="CI194" s="13">
        <v>8800</v>
      </c>
      <c r="CJ194" s="14">
        <v>0</v>
      </c>
      <c r="CK194" s="14">
        <v>0</v>
      </c>
      <c r="CL194" s="14">
        <v>0</v>
      </c>
      <c r="CM194" s="14">
        <v>0</v>
      </c>
      <c r="CN194" s="15">
        <v>0</v>
      </c>
      <c r="CO194" s="27">
        <f t="shared" si="12"/>
        <v>534206</v>
      </c>
      <c r="CP194" s="28">
        <f t="shared" si="13"/>
        <v>198620</v>
      </c>
      <c r="CQ194" s="28">
        <f t="shared" si="14"/>
        <v>732826</v>
      </c>
      <c r="CR194" s="28">
        <v>0</v>
      </c>
      <c r="CS194" s="28" t="s">
        <v>584</v>
      </c>
      <c r="CT194" s="28">
        <v>0</v>
      </c>
      <c r="CU194" s="30">
        <f t="shared" si="15"/>
        <v>72.89670399248935</v>
      </c>
      <c r="CV194" s="39">
        <f t="shared" si="16"/>
        <v>383.27719665271968</v>
      </c>
      <c r="CW194" s="10">
        <v>1</v>
      </c>
      <c r="CX194" s="37">
        <f t="shared" si="17"/>
        <v>0</v>
      </c>
      <c r="CY194" s="37"/>
    </row>
    <row r="195" spans="1:103">
      <c r="A195" s="11">
        <v>2019</v>
      </c>
      <c r="B195" s="12" t="s">
        <v>479</v>
      </c>
      <c r="C195" s="12" t="s">
        <v>471</v>
      </c>
      <c r="D195" s="12" t="s">
        <v>480</v>
      </c>
      <c r="E195" s="13">
        <v>3285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3">
        <v>195900</v>
      </c>
      <c r="O195" s="13">
        <v>88460</v>
      </c>
      <c r="P195" s="14">
        <v>0</v>
      </c>
      <c r="Q195" s="14">
        <v>0</v>
      </c>
      <c r="R195" s="14">
        <v>0</v>
      </c>
      <c r="S195" s="13">
        <v>111340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0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14">
        <v>0</v>
      </c>
      <c r="AS195" s="14">
        <v>0</v>
      </c>
      <c r="AT195" s="14">
        <v>0</v>
      </c>
      <c r="AU195" s="14">
        <v>0</v>
      </c>
      <c r="AV195" s="14">
        <v>0</v>
      </c>
      <c r="AW195" s="14">
        <v>0</v>
      </c>
      <c r="AX195" s="13">
        <v>293920</v>
      </c>
      <c r="AY195" s="13">
        <v>8260</v>
      </c>
      <c r="AZ195" s="14">
        <v>0</v>
      </c>
      <c r="BA195" s="14">
        <v>0</v>
      </c>
      <c r="BB195" s="14">
        <v>0</v>
      </c>
      <c r="BC195" s="14">
        <v>0</v>
      </c>
      <c r="BD195" s="14">
        <v>0</v>
      </c>
      <c r="BE195" s="14">
        <v>0</v>
      </c>
      <c r="BF195" s="14">
        <v>0</v>
      </c>
      <c r="BG195" s="14">
        <v>0</v>
      </c>
      <c r="BH195" s="14">
        <v>0</v>
      </c>
      <c r="BI195" s="14">
        <v>0</v>
      </c>
      <c r="BJ195" s="14">
        <v>0</v>
      </c>
      <c r="BK195" s="14">
        <v>0</v>
      </c>
      <c r="BL195" s="14">
        <v>0</v>
      </c>
      <c r="BM195" s="13">
        <v>30</v>
      </c>
      <c r="BN195" s="47">
        <v>0</v>
      </c>
      <c r="BO195" s="47">
        <v>0</v>
      </c>
      <c r="BP195" s="47">
        <v>0</v>
      </c>
      <c r="BQ195" s="47">
        <v>0</v>
      </c>
      <c r="BR195" s="46">
        <v>35360</v>
      </c>
      <c r="BS195" s="14">
        <v>0</v>
      </c>
      <c r="BT195" s="13">
        <v>1050</v>
      </c>
      <c r="BU195" s="13">
        <v>17490</v>
      </c>
      <c r="BV195" s="13">
        <v>383240</v>
      </c>
      <c r="BW195" s="14">
        <v>0</v>
      </c>
      <c r="BX195" s="14">
        <v>0</v>
      </c>
      <c r="BY195" s="14">
        <v>0</v>
      </c>
      <c r="BZ195" s="14">
        <v>0</v>
      </c>
      <c r="CA195" s="13">
        <v>36240</v>
      </c>
      <c r="CB195" s="14">
        <v>0</v>
      </c>
      <c r="CC195" s="13">
        <v>383240</v>
      </c>
      <c r="CD195" s="14">
        <v>0</v>
      </c>
      <c r="CE195" s="14">
        <v>0</v>
      </c>
      <c r="CF195" s="14">
        <v>0</v>
      </c>
      <c r="CG195" s="14">
        <v>0</v>
      </c>
      <c r="CH195" s="14">
        <v>0</v>
      </c>
      <c r="CI195" s="14">
        <v>0</v>
      </c>
      <c r="CJ195" s="14">
        <v>0</v>
      </c>
      <c r="CK195" s="14">
        <v>0</v>
      </c>
      <c r="CL195" s="14">
        <v>0</v>
      </c>
      <c r="CM195" s="14">
        <v>0</v>
      </c>
      <c r="CN195" s="15">
        <v>0</v>
      </c>
      <c r="CO195" s="27">
        <f t="shared" si="12"/>
        <v>751810</v>
      </c>
      <c r="CP195" s="28">
        <f t="shared" si="13"/>
        <v>383240</v>
      </c>
      <c r="CQ195" s="28">
        <f t="shared" si="14"/>
        <v>1135050</v>
      </c>
      <c r="CR195" s="28">
        <v>0</v>
      </c>
      <c r="CS195" s="28" t="s">
        <v>584</v>
      </c>
      <c r="CT195" s="28">
        <v>0</v>
      </c>
      <c r="CU195" s="30">
        <f t="shared" si="15"/>
        <v>66.235848641029023</v>
      </c>
      <c r="CV195" s="39">
        <f t="shared" si="16"/>
        <v>345.52511415525112</v>
      </c>
      <c r="CW195" s="10">
        <v>1</v>
      </c>
      <c r="CX195" s="37">
        <f t="shared" si="17"/>
        <v>0</v>
      </c>
      <c r="CY195" s="37"/>
    </row>
    <row r="196" spans="1:103">
      <c r="A196" s="11">
        <v>2019</v>
      </c>
      <c r="B196" s="12" t="s">
        <v>481</v>
      </c>
      <c r="C196" s="12" t="s">
        <v>471</v>
      </c>
      <c r="D196" s="12" t="s">
        <v>482</v>
      </c>
      <c r="E196" s="13">
        <v>37119</v>
      </c>
      <c r="F196" s="14">
        <v>0</v>
      </c>
      <c r="G196" s="14">
        <v>0</v>
      </c>
      <c r="H196" s="14">
        <v>0</v>
      </c>
      <c r="I196" s="14">
        <v>0</v>
      </c>
      <c r="J196" s="13">
        <v>406</v>
      </c>
      <c r="K196" s="14">
        <v>0</v>
      </c>
      <c r="L196" s="14">
        <v>0</v>
      </c>
      <c r="M196" s="14">
        <v>0</v>
      </c>
      <c r="N196" s="13">
        <v>204040</v>
      </c>
      <c r="O196" s="13">
        <v>839390</v>
      </c>
      <c r="P196" s="14">
        <v>0</v>
      </c>
      <c r="Q196" s="14">
        <v>0</v>
      </c>
      <c r="R196" s="14">
        <v>0</v>
      </c>
      <c r="S196" s="13">
        <v>1200320</v>
      </c>
      <c r="T196" s="13">
        <v>2539</v>
      </c>
      <c r="U196" s="13">
        <v>51</v>
      </c>
      <c r="V196" s="13">
        <v>14690</v>
      </c>
      <c r="W196" s="14">
        <v>0</v>
      </c>
      <c r="X196" s="14">
        <v>0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>
        <v>0</v>
      </c>
      <c r="AF196" s="14">
        <v>0</v>
      </c>
      <c r="AG196" s="14">
        <v>0</v>
      </c>
      <c r="AH196" s="13">
        <v>2000</v>
      </c>
      <c r="AI196" s="14">
        <v>0</v>
      </c>
      <c r="AJ196" s="14">
        <v>0</v>
      </c>
      <c r="AK196" s="14">
        <v>0</v>
      </c>
      <c r="AL196" s="14">
        <v>0</v>
      </c>
      <c r="AM196" s="14">
        <v>0</v>
      </c>
      <c r="AN196" s="14">
        <v>0</v>
      </c>
      <c r="AO196" s="14">
        <v>0</v>
      </c>
      <c r="AP196" s="13">
        <v>1990</v>
      </c>
      <c r="AQ196" s="14">
        <v>0</v>
      </c>
      <c r="AR196" s="13">
        <v>855</v>
      </c>
      <c r="AS196" s="13">
        <v>3200</v>
      </c>
      <c r="AT196" s="13">
        <v>132920</v>
      </c>
      <c r="AU196" s="14">
        <v>0</v>
      </c>
      <c r="AV196" s="13">
        <v>1849020</v>
      </c>
      <c r="AW196" s="13">
        <v>700</v>
      </c>
      <c r="AX196" s="13">
        <v>4289600</v>
      </c>
      <c r="AY196" s="13">
        <v>148150</v>
      </c>
      <c r="AZ196" s="14">
        <v>0</v>
      </c>
      <c r="BA196" s="14">
        <v>0</v>
      </c>
      <c r="BB196" s="14">
        <v>0</v>
      </c>
      <c r="BC196" s="14">
        <v>0</v>
      </c>
      <c r="BD196" s="14">
        <v>0</v>
      </c>
      <c r="BE196" s="13">
        <v>1560</v>
      </c>
      <c r="BF196" s="13">
        <v>40760</v>
      </c>
      <c r="BG196" s="13">
        <v>19090</v>
      </c>
      <c r="BH196" s="13">
        <v>1500</v>
      </c>
      <c r="BI196" s="14">
        <v>0</v>
      </c>
      <c r="BJ196" s="14">
        <v>0</v>
      </c>
      <c r="BK196" s="14">
        <v>0</v>
      </c>
      <c r="BL196" s="14">
        <v>0</v>
      </c>
      <c r="BM196" s="13">
        <v>4268</v>
      </c>
      <c r="BN196" s="46">
        <v>10560</v>
      </c>
      <c r="BO196" s="47">
        <v>0</v>
      </c>
      <c r="BP196" s="46">
        <v>54860</v>
      </c>
      <c r="BQ196" s="46">
        <v>73590</v>
      </c>
      <c r="BR196" s="46">
        <v>449120</v>
      </c>
      <c r="BS196" s="13">
        <v>26140</v>
      </c>
      <c r="BT196" s="13">
        <v>268770</v>
      </c>
      <c r="BU196" s="13">
        <v>2259070</v>
      </c>
      <c r="BV196" s="13">
        <v>8670</v>
      </c>
      <c r="BW196" s="14">
        <v>0</v>
      </c>
      <c r="BX196" s="13">
        <v>610770</v>
      </c>
      <c r="BY196" s="14">
        <v>0</v>
      </c>
      <c r="BZ196" s="14">
        <v>0</v>
      </c>
      <c r="CA196" s="13">
        <v>155360</v>
      </c>
      <c r="CB196" s="14">
        <v>0</v>
      </c>
      <c r="CC196" s="13">
        <v>6353040</v>
      </c>
      <c r="CD196" s="13">
        <v>8670</v>
      </c>
      <c r="CE196" s="14">
        <v>0</v>
      </c>
      <c r="CF196" s="13">
        <v>861710</v>
      </c>
      <c r="CG196" s="14">
        <v>0</v>
      </c>
      <c r="CH196" s="13">
        <v>610770</v>
      </c>
      <c r="CI196" s="13">
        <v>155360</v>
      </c>
      <c r="CJ196" s="14">
        <v>0</v>
      </c>
      <c r="CK196" s="14">
        <v>0</v>
      </c>
      <c r="CL196" s="14">
        <v>0</v>
      </c>
      <c r="CM196" s="14">
        <v>0</v>
      </c>
      <c r="CN196" s="15">
        <v>0</v>
      </c>
      <c r="CO196" s="27">
        <f t="shared" ref="CO196:CO231" si="18">J196+N196+O196+P196+Q196+R196+S196+T196+U196+V196+Y196+AA196+AB196+AC196+AD196+AF196+AI196+AT196+AV196+AW196+AX196+AY196+AZ196+BA196+BB196+BC196+BD196+BE196+BF196+BG196+BH196+BI196+BJ196+BK196+BL196+BM196+BN196+BO196+BP196+BQ196+BR196+BS196+BT196+BU196+BW196+CG196+CI196</f>
        <v>12046474</v>
      </c>
      <c r="CP196" s="28">
        <f t="shared" ref="CP196:CP231" si="19">CC196+CH196+CJ196+CK196+CE196</f>
        <v>6963810</v>
      </c>
      <c r="CQ196" s="28">
        <f t="shared" ref="CQ196:CQ231" si="20">CO196+CP196</f>
        <v>19010284</v>
      </c>
      <c r="CR196" s="28">
        <v>0</v>
      </c>
      <c r="CS196" s="28" t="s">
        <v>584</v>
      </c>
      <c r="CT196" s="28">
        <v>0</v>
      </c>
      <c r="CU196" s="30">
        <f t="shared" ref="CU196:CU231" si="21">(CO196+CR196)/(CQ196+CR196)*100</f>
        <v>63.368195867037024</v>
      </c>
      <c r="CV196" s="39">
        <f t="shared" ref="CV196:CV231" si="22">CQ196/E196</f>
        <v>512.14429268029846</v>
      </c>
      <c r="CW196" s="10">
        <v>0</v>
      </c>
      <c r="CX196" s="37">
        <f t="shared" ref="CX196:CX230" si="23">(CR196+CT196)/E196</f>
        <v>0</v>
      </c>
      <c r="CY196" s="37"/>
    </row>
    <row r="197" spans="1:103">
      <c r="A197" s="11">
        <v>2019</v>
      </c>
      <c r="B197" s="12" t="s">
        <v>483</v>
      </c>
      <c r="C197" s="12" t="s">
        <v>471</v>
      </c>
      <c r="D197" s="12" t="s">
        <v>484</v>
      </c>
      <c r="E197" s="13">
        <v>934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3">
        <v>3220</v>
      </c>
      <c r="O197" s="13">
        <v>720</v>
      </c>
      <c r="P197" s="14">
        <v>0</v>
      </c>
      <c r="Q197" s="14">
        <v>0</v>
      </c>
      <c r="R197" s="14">
        <v>0</v>
      </c>
      <c r="S197" s="13">
        <v>29140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4">
        <v>0</v>
      </c>
      <c r="AM197" s="14">
        <v>0</v>
      </c>
      <c r="AN197" s="14">
        <v>0</v>
      </c>
      <c r="AO197" s="14">
        <v>0</v>
      </c>
      <c r="AP197" s="14">
        <v>0</v>
      </c>
      <c r="AQ197" s="14">
        <v>0</v>
      </c>
      <c r="AR197" s="14">
        <v>0</v>
      </c>
      <c r="AS197" s="14">
        <v>0</v>
      </c>
      <c r="AT197" s="14">
        <v>0</v>
      </c>
      <c r="AU197" s="14">
        <v>0</v>
      </c>
      <c r="AV197" s="13">
        <v>44100</v>
      </c>
      <c r="AW197" s="14">
        <v>0</v>
      </c>
      <c r="AX197" s="13">
        <v>92590</v>
      </c>
      <c r="AY197" s="13">
        <v>2180</v>
      </c>
      <c r="AZ197" s="14">
        <v>0</v>
      </c>
      <c r="BA197" s="14">
        <v>0</v>
      </c>
      <c r="BB197" s="14">
        <v>0</v>
      </c>
      <c r="BC197" s="14">
        <v>0</v>
      </c>
      <c r="BD197" s="14">
        <v>0</v>
      </c>
      <c r="BE197" s="14">
        <v>0</v>
      </c>
      <c r="BF197" s="13">
        <v>1580</v>
      </c>
      <c r="BG197" s="13">
        <v>770</v>
      </c>
      <c r="BH197" s="14">
        <v>0</v>
      </c>
      <c r="BI197" s="14">
        <v>0</v>
      </c>
      <c r="BJ197" s="14">
        <v>0</v>
      </c>
      <c r="BK197" s="14">
        <v>0</v>
      </c>
      <c r="BL197" s="14">
        <v>0</v>
      </c>
      <c r="BM197" s="13">
        <v>270</v>
      </c>
      <c r="BN197" s="47">
        <v>0</v>
      </c>
      <c r="BO197" s="47">
        <v>0</v>
      </c>
      <c r="BP197" s="46">
        <v>240</v>
      </c>
      <c r="BQ197" s="47">
        <v>0</v>
      </c>
      <c r="BR197" s="47">
        <v>0</v>
      </c>
      <c r="BS197" s="13">
        <v>37100</v>
      </c>
      <c r="BT197" s="13">
        <v>0</v>
      </c>
      <c r="BU197" s="14">
        <v>0</v>
      </c>
      <c r="BV197" s="13">
        <v>650</v>
      </c>
      <c r="BW197" s="14">
        <v>0</v>
      </c>
      <c r="BX197" s="14">
        <v>0</v>
      </c>
      <c r="BY197" s="14">
        <v>0</v>
      </c>
      <c r="BZ197" s="14">
        <v>0</v>
      </c>
      <c r="CA197" s="13">
        <v>15860</v>
      </c>
      <c r="CB197" s="14">
        <v>0</v>
      </c>
      <c r="CC197" s="13">
        <v>77310</v>
      </c>
      <c r="CD197" s="14">
        <v>0</v>
      </c>
      <c r="CE197" s="14">
        <v>0</v>
      </c>
      <c r="CF197" s="13">
        <v>650</v>
      </c>
      <c r="CG197" s="14">
        <v>0</v>
      </c>
      <c r="CH197" s="14">
        <v>0</v>
      </c>
      <c r="CI197" s="14">
        <v>0</v>
      </c>
      <c r="CJ197" s="13">
        <v>15860</v>
      </c>
      <c r="CK197" s="14">
        <v>0</v>
      </c>
      <c r="CL197" s="14">
        <v>0</v>
      </c>
      <c r="CM197" s="14">
        <v>0</v>
      </c>
      <c r="CN197" s="15">
        <v>0</v>
      </c>
      <c r="CO197" s="27">
        <f t="shared" si="18"/>
        <v>211910</v>
      </c>
      <c r="CP197" s="28">
        <f t="shared" si="19"/>
        <v>93170</v>
      </c>
      <c r="CQ197" s="28">
        <f t="shared" si="20"/>
        <v>305080</v>
      </c>
      <c r="CR197" s="37">
        <v>0</v>
      </c>
      <c r="CS197" s="67" t="s">
        <v>585</v>
      </c>
      <c r="CT197" s="66">
        <v>22500</v>
      </c>
      <c r="CU197" s="30">
        <f t="shared" si="21"/>
        <v>69.460469385079321</v>
      </c>
      <c r="CV197" s="39">
        <f t="shared" si="22"/>
        <v>326.63811563169168</v>
      </c>
      <c r="CW197" s="10">
        <v>1</v>
      </c>
      <c r="CX197" s="37">
        <f t="shared" si="23"/>
        <v>24.089935760171308</v>
      </c>
      <c r="CY197" s="37"/>
    </row>
    <row r="198" spans="1:103">
      <c r="A198" s="11">
        <v>2019</v>
      </c>
      <c r="B198" s="12" t="s">
        <v>485</v>
      </c>
      <c r="C198" s="12" t="s">
        <v>471</v>
      </c>
      <c r="D198" s="12" t="s">
        <v>486</v>
      </c>
      <c r="E198" s="13">
        <v>3321</v>
      </c>
      <c r="F198" s="14">
        <v>0</v>
      </c>
      <c r="G198" s="14">
        <v>0</v>
      </c>
      <c r="H198" s="14">
        <v>0</v>
      </c>
      <c r="I198" s="14">
        <v>0</v>
      </c>
      <c r="J198" s="13">
        <v>158</v>
      </c>
      <c r="K198" s="14">
        <v>0</v>
      </c>
      <c r="L198" s="14">
        <v>0</v>
      </c>
      <c r="M198" s="14">
        <v>0</v>
      </c>
      <c r="N198" s="14">
        <v>0</v>
      </c>
      <c r="O198" s="13">
        <v>113415</v>
      </c>
      <c r="P198" s="13">
        <v>10264</v>
      </c>
      <c r="Q198" s="13">
        <v>6290</v>
      </c>
      <c r="R198" s="14">
        <v>0</v>
      </c>
      <c r="S198" s="13">
        <v>81300</v>
      </c>
      <c r="T198" s="14">
        <v>0</v>
      </c>
      <c r="U198" s="13">
        <v>48</v>
      </c>
      <c r="V198" s="14">
        <v>0</v>
      </c>
      <c r="W198" s="14">
        <v>0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0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3">
        <v>2186</v>
      </c>
      <c r="AK198" s="14">
        <v>0</v>
      </c>
      <c r="AL198" s="14">
        <v>0</v>
      </c>
      <c r="AM198" s="14">
        <v>0</v>
      </c>
      <c r="AN198" s="14">
        <v>0</v>
      </c>
      <c r="AO198" s="13">
        <v>1361</v>
      </c>
      <c r="AP198" s="14">
        <v>0</v>
      </c>
      <c r="AQ198" s="14">
        <v>0</v>
      </c>
      <c r="AR198" s="14">
        <v>0</v>
      </c>
      <c r="AS198" s="14">
        <v>0</v>
      </c>
      <c r="AT198" s="14">
        <v>0</v>
      </c>
      <c r="AU198" s="14">
        <v>0</v>
      </c>
      <c r="AV198" s="13">
        <v>187010</v>
      </c>
      <c r="AW198" s="14">
        <v>0</v>
      </c>
      <c r="AX198" s="13">
        <v>362920</v>
      </c>
      <c r="AY198" s="13">
        <v>5731</v>
      </c>
      <c r="AZ198" s="14">
        <v>0</v>
      </c>
      <c r="BA198" s="14">
        <v>0</v>
      </c>
      <c r="BB198" s="14">
        <v>0</v>
      </c>
      <c r="BC198" s="14">
        <v>0</v>
      </c>
      <c r="BD198" s="14">
        <v>0</v>
      </c>
      <c r="BE198" s="13">
        <v>148</v>
      </c>
      <c r="BF198" s="13">
        <v>3299</v>
      </c>
      <c r="BG198" s="13">
        <v>1455</v>
      </c>
      <c r="BH198" s="13">
        <v>420</v>
      </c>
      <c r="BI198" s="13">
        <v>943</v>
      </c>
      <c r="BJ198" s="14">
        <v>0</v>
      </c>
      <c r="BK198" s="14">
        <v>0</v>
      </c>
      <c r="BL198" s="14">
        <v>0</v>
      </c>
      <c r="BM198" s="13">
        <v>249</v>
      </c>
      <c r="BN198" s="46">
        <v>100</v>
      </c>
      <c r="BO198" s="47">
        <v>0</v>
      </c>
      <c r="BP198" s="46">
        <v>4570</v>
      </c>
      <c r="BQ198" s="46">
        <v>2978</v>
      </c>
      <c r="BR198" s="46">
        <v>985</v>
      </c>
      <c r="BS198" s="14">
        <v>0</v>
      </c>
      <c r="BT198" s="13">
        <v>5164</v>
      </c>
      <c r="BU198" s="13">
        <v>16269</v>
      </c>
      <c r="BV198" s="13">
        <v>296340</v>
      </c>
      <c r="BW198" s="14">
        <v>0</v>
      </c>
      <c r="BX198" s="14">
        <v>0</v>
      </c>
      <c r="BY198" s="14">
        <v>0</v>
      </c>
      <c r="BZ198" s="14">
        <v>0</v>
      </c>
      <c r="CA198" s="13">
        <v>18898</v>
      </c>
      <c r="CB198" s="14">
        <v>0</v>
      </c>
      <c r="CC198" s="13">
        <v>296340</v>
      </c>
      <c r="CD198" s="14">
        <v>0</v>
      </c>
      <c r="CE198" s="14">
        <v>0</v>
      </c>
      <c r="CF198" s="14">
        <v>0</v>
      </c>
      <c r="CG198" s="14">
        <v>0</v>
      </c>
      <c r="CH198" s="14">
        <v>0</v>
      </c>
      <c r="CI198" s="14">
        <v>18898</v>
      </c>
      <c r="CJ198" s="13">
        <v>0</v>
      </c>
      <c r="CK198" s="14">
        <v>0</v>
      </c>
      <c r="CL198" s="14">
        <v>0</v>
      </c>
      <c r="CM198" s="14">
        <v>0</v>
      </c>
      <c r="CN198" s="15">
        <v>0</v>
      </c>
      <c r="CO198" s="27">
        <f t="shared" si="18"/>
        <v>822614</v>
      </c>
      <c r="CP198" s="28">
        <f t="shared" si="19"/>
        <v>296340</v>
      </c>
      <c r="CQ198" s="28">
        <f t="shared" si="20"/>
        <v>1118954</v>
      </c>
      <c r="CR198" s="65">
        <v>30550</v>
      </c>
      <c r="CS198" s="65" t="s">
        <v>581</v>
      </c>
      <c r="CT198" s="28">
        <v>0</v>
      </c>
      <c r="CU198" s="30">
        <f t="shared" si="21"/>
        <v>74.220185401703688</v>
      </c>
      <c r="CV198" s="39">
        <f t="shared" si="22"/>
        <v>336.93285155073772</v>
      </c>
      <c r="CW198" s="10">
        <v>1</v>
      </c>
      <c r="CX198" s="37">
        <f t="shared" si="23"/>
        <v>9.199036434808793</v>
      </c>
      <c r="CY198" s="37"/>
    </row>
    <row r="199" spans="1:103">
      <c r="A199" s="11">
        <v>2019</v>
      </c>
      <c r="B199" s="12" t="s">
        <v>487</v>
      </c>
      <c r="C199" s="12" t="s">
        <v>471</v>
      </c>
      <c r="D199" s="12" t="s">
        <v>488</v>
      </c>
      <c r="E199" s="13">
        <v>1176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3">
        <v>14456</v>
      </c>
      <c r="P199" s="13">
        <v>6380</v>
      </c>
      <c r="Q199" s="14">
        <v>0</v>
      </c>
      <c r="R199" s="14">
        <v>0</v>
      </c>
      <c r="S199" s="13">
        <v>33770</v>
      </c>
      <c r="T199" s="14">
        <v>0</v>
      </c>
      <c r="U199" s="14">
        <v>0</v>
      </c>
      <c r="V199" s="13">
        <v>780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4">
        <v>0</v>
      </c>
      <c r="AL199" s="14">
        <v>0</v>
      </c>
      <c r="AM199" s="14">
        <v>0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  <c r="AT199" s="14">
        <v>0</v>
      </c>
      <c r="AU199" s="14">
        <v>0</v>
      </c>
      <c r="AV199" s="13">
        <v>29890</v>
      </c>
      <c r="AW199" s="14">
        <v>0</v>
      </c>
      <c r="AX199" s="13">
        <v>24320</v>
      </c>
      <c r="AY199" s="13">
        <v>380</v>
      </c>
      <c r="AZ199" s="14">
        <v>0</v>
      </c>
      <c r="BA199" s="14">
        <v>0</v>
      </c>
      <c r="BB199" s="14">
        <v>0</v>
      </c>
      <c r="BC199" s="14">
        <v>0</v>
      </c>
      <c r="BD199" s="14">
        <v>0</v>
      </c>
      <c r="BE199" s="14">
        <v>0</v>
      </c>
      <c r="BF199" s="13">
        <v>1553</v>
      </c>
      <c r="BG199" s="13">
        <v>500</v>
      </c>
      <c r="BH199" s="14">
        <v>0</v>
      </c>
      <c r="BI199" s="14">
        <v>0</v>
      </c>
      <c r="BJ199" s="14">
        <v>0</v>
      </c>
      <c r="BK199" s="14">
        <v>0</v>
      </c>
      <c r="BL199" s="14">
        <v>0</v>
      </c>
      <c r="BM199" s="13">
        <v>63</v>
      </c>
      <c r="BN199" s="47">
        <v>0</v>
      </c>
      <c r="BO199" s="46">
        <v>119</v>
      </c>
      <c r="BP199" s="46">
        <v>3069</v>
      </c>
      <c r="BQ199" s="46">
        <v>2252</v>
      </c>
      <c r="BR199" s="46">
        <v>3440</v>
      </c>
      <c r="BS199" s="13">
        <v>7900</v>
      </c>
      <c r="BT199" s="13">
        <v>4100</v>
      </c>
      <c r="BU199" s="14">
        <v>0</v>
      </c>
      <c r="BV199" s="13">
        <v>286430</v>
      </c>
      <c r="BW199" s="14">
        <v>0</v>
      </c>
      <c r="BX199" s="14">
        <v>0</v>
      </c>
      <c r="BY199" s="14">
        <v>0</v>
      </c>
      <c r="BZ199" s="14">
        <v>0</v>
      </c>
      <c r="CA199" s="13">
        <v>10090</v>
      </c>
      <c r="CB199" s="14">
        <v>0</v>
      </c>
      <c r="CC199" s="13">
        <v>286430</v>
      </c>
      <c r="CD199" s="14">
        <v>0</v>
      </c>
      <c r="CE199" s="14">
        <v>0</v>
      </c>
      <c r="CF199" s="14">
        <v>0</v>
      </c>
      <c r="CG199" s="14">
        <v>0</v>
      </c>
      <c r="CH199" s="14">
        <v>0</v>
      </c>
      <c r="CI199" s="13">
        <v>10090</v>
      </c>
      <c r="CJ199" s="13">
        <v>0</v>
      </c>
      <c r="CK199" s="14">
        <v>0</v>
      </c>
      <c r="CL199" s="14">
        <v>0</v>
      </c>
      <c r="CM199" s="14">
        <v>0</v>
      </c>
      <c r="CN199" s="15">
        <v>0</v>
      </c>
      <c r="CO199" s="27">
        <f t="shared" si="18"/>
        <v>143062</v>
      </c>
      <c r="CP199" s="28">
        <f t="shared" si="19"/>
        <v>286430</v>
      </c>
      <c r="CQ199" s="28">
        <f t="shared" si="20"/>
        <v>429492</v>
      </c>
      <c r="CR199" s="28">
        <v>0</v>
      </c>
      <c r="CS199" s="28" t="s">
        <v>584</v>
      </c>
      <c r="CT199" s="28">
        <v>0</v>
      </c>
      <c r="CU199" s="30">
        <f t="shared" si="21"/>
        <v>33.309584346157791</v>
      </c>
      <c r="CV199" s="39">
        <f t="shared" si="22"/>
        <v>365.21428571428572</v>
      </c>
      <c r="CW199" s="10">
        <v>0</v>
      </c>
      <c r="CX199" s="37">
        <f t="shared" si="23"/>
        <v>0</v>
      </c>
      <c r="CY199" s="37"/>
    </row>
    <row r="200" spans="1:103">
      <c r="A200" s="11">
        <v>2019</v>
      </c>
      <c r="B200" s="12" t="s">
        <v>489</v>
      </c>
      <c r="C200" s="12" t="s">
        <v>471</v>
      </c>
      <c r="D200" s="12" t="s">
        <v>490</v>
      </c>
      <c r="E200" s="13">
        <v>1430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3">
        <v>23660</v>
      </c>
      <c r="Q200" s="14">
        <v>0</v>
      </c>
      <c r="R200" s="13">
        <v>91720</v>
      </c>
      <c r="S200" s="13">
        <v>52700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0</v>
      </c>
      <c r="AF200" s="14">
        <v>0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0</v>
      </c>
      <c r="AM200" s="14">
        <v>0</v>
      </c>
      <c r="AN200" s="14">
        <v>0</v>
      </c>
      <c r="AO200" s="14">
        <v>0</v>
      </c>
      <c r="AP200" s="14">
        <v>0</v>
      </c>
      <c r="AQ200" s="14">
        <v>0</v>
      </c>
      <c r="AR200" s="14">
        <v>0</v>
      </c>
      <c r="AS200" s="14">
        <v>0</v>
      </c>
      <c r="AT200" s="14">
        <v>0</v>
      </c>
      <c r="AU200" s="14">
        <v>0</v>
      </c>
      <c r="AV200" s="13">
        <v>136540</v>
      </c>
      <c r="AW200" s="14">
        <v>0</v>
      </c>
      <c r="AX200" s="13">
        <v>188460</v>
      </c>
      <c r="AY200" s="13">
        <v>6734</v>
      </c>
      <c r="AZ200" s="14">
        <v>0</v>
      </c>
      <c r="BA200" s="14">
        <v>0</v>
      </c>
      <c r="BB200" s="14">
        <v>0</v>
      </c>
      <c r="BC200" s="14">
        <v>0</v>
      </c>
      <c r="BD200" s="14">
        <v>0</v>
      </c>
      <c r="BE200" s="13">
        <v>50</v>
      </c>
      <c r="BF200" s="13">
        <v>2000</v>
      </c>
      <c r="BG200" s="13">
        <v>1120</v>
      </c>
      <c r="BH200" s="14">
        <v>0</v>
      </c>
      <c r="BI200" s="14">
        <v>0</v>
      </c>
      <c r="BJ200" s="14">
        <v>0</v>
      </c>
      <c r="BK200" s="14">
        <v>0</v>
      </c>
      <c r="BL200" s="14">
        <v>0</v>
      </c>
      <c r="BM200" s="13">
        <v>83</v>
      </c>
      <c r="BN200" s="46">
        <v>340</v>
      </c>
      <c r="BO200" s="47">
        <v>0</v>
      </c>
      <c r="BP200" s="46">
        <v>970</v>
      </c>
      <c r="BQ200" s="46">
        <v>760</v>
      </c>
      <c r="BR200" s="47">
        <v>0</v>
      </c>
      <c r="BS200" s="14">
        <v>0</v>
      </c>
      <c r="BT200" s="14">
        <v>0</v>
      </c>
      <c r="BU200" s="13">
        <v>19740</v>
      </c>
      <c r="BV200" s="13">
        <v>185850</v>
      </c>
      <c r="BW200" s="14">
        <v>0</v>
      </c>
      <c r="BX200" s="14">
        <v>0</v>
      </c>
      <c r="BY200" s="14">
        <v>0</v>
      </c>
      <c r="BZ200" s="14">
        <v>0</v>
      </c>
      <c r="CA200" s="13">
        <v>19200</v>
      </c>
      <c r="CB200" s="14">
        <v>0</v>
      </c>
      <c r="CC200" s="13">
        <v>185850</v>
      </c>
      <c r="CD200" s="14">
        <v>0</v>
      </c>
      <c r="CE200" s="14">
        <v>0</v>
      </c>
      <c r="CF200" s="14">
        <v>0</v>
      </c>
      <c r="CG200" s="14">
        <v>0</v>
      </c>
      <c r="CH200" s="14">
        <v>0</v>
      </c>
      <c r="CI200" s="13">
        <v>19200</v>
      </c>
      <c r="CJ200" s="14">
        <v>0</v>
      </c>
      <c r="CK200" s="14">
        <v>0</v>
      </c>
      <c r="CL200" s="14">
        <v>0</v>
      </c>
      <c r="CM200" s="14">
        <v>0</v>
      </c>
      <c r="CN200" s="15">
        <v>0</v>
      </c>
      <c r="CO200" s="27">
        <f>J200+N200+O200+P200+Q200+R200+S200+T200+U200+V200+Y200+AA200+AB200+AC200+AD200+AF200+AI200+AT200+AV200+AW200+AX200+AY200+AZ200+BA200+BB200+BC200+BD200+BE200+BF200+BG200+BH200+BI200+BJ200+BK200+BL200+BM200+BN200+BO200+BP200+BQ200+BR200+BS200+BT200+BU200+BW200+CG200+CI200</f>
        <v>544077</v>
      </c>
      <c r="CP200" s="28">
        <f t="shared" si="19"/>
        <v>185850</v>
      </c>
      <c r="CQ200" s="28">
        <f t="shared" si="20"/>
        <v>729927</v>
      </c>
      <c r="CR200" s="65">
        <v>24300</v>
      </c>
      <c r="CS200" s="65" t="s">
        <v>581</v>
      </c>
      <c r="CT200" s="28">
        <v>0</v>
      </c>
      <c r="CU200" s="30">
        <f>(CO200+CR200)/(CQ200+CR200)*100</f>
        <v>75.358877367158698</v>
      </c>
      <c r="CV200" s="39">
        <f t="shared" si="22"/>
        <v>510.43846153846152</v>
      </c>
      <c r="CW200" s="10">
        <v>1</v>
      </c>
      <c r="CX200" s="37">
        <f t="shared" si="23"/>
        <v>16.993006993006993</v>
      </c>
      <c r="CY200" s="37"/>
    </row>
    <row r="201" spans="1:103">
      <c r="A201" s="11">
        <v>2019</v>
      </c>
      <c r="B201" s="12" t="s">
        <v>491</v>
      </c>
      <c r="C201" s="12" t="s">
        <v>471</v>
      </c>
      <c r="D201" s="12" t="s">
        <v>492</v>
      </c>
      <c r="E201" s="13">
        <v>937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3">
        <v>670</v>
      </c>
      <c r="O201" s="13">
        <v>14210</v>
      </c>
      <c r="P201" s="14">
        <v>0</v>
      </c>
      <c r="Q201" s="14">
        <v>0</v>
      </c>
      <c r="R201" s="14">
        <v>0</v>
      </c>
      <c r="S201" s="13">
        <v>11440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4">
        <v>0</v>
      </c>
      <c r="AK201" s="14">
        <v>0</v>
      </c>
      <c r="AL201" s="14">
        <v>0</v>
      </c>
      <c r="AM201" s="14">
        <v>0</v>
      </c>
      <c r="AN201" s="14">
        <v>0</v>
      </c>
      <c r="AO201" s="14">
        <v>0</v>
      </c>
      <c r="AP201" s="14">
        <v>0</v>
      </c>
      <c r="AQ201" s="14">
        <v>0</v>
      </c>
      <c r="AR201" s="14">
        <v>0</v>
      </c>
      <c r="AS201" s="14">
        <v>0</v>
      </c>
      <c r="AT201" s="14">
        <v>0</v>
      </c>
      <c r="AU201" s="14">
        <v>0</v>
      </c>
      <c r="AV201" s="13">
        <v>36540</v>
      </c>
      <c r="AW201" s="14">
        <v>0</v>
      </c>
      <c r="AX201" s="13">
        <v>71240</v>
      </c>
      <c r="AY201" s="14">
        <v>0</v>
      </c>
      <c r="AZ201" s="13">
        <v>35040</v>
      </c>
      <c r="BA201" s="14">
        <v>0</v>
      </c>
      <c r="BB201" s="14">
        <v>0</v>
      </c>
      <c r="BC201" s="14">
        <v>0</v>
      </c>
      <c r="BD201" s="14">
        <v>0</v>
      </c>
      <c r="BE201" s="14">
        <v>0</v>
      </c>
      <c r="BF201" s="14">
        <v>0</v>
      </c>
      <c r="BG201" s="14">
        <v>0</v>
      </c>
      <c r="BH201" s="14">
        <v>0</v>
      </c>
      <c r="BI201" s="14">
        <v>0</v>
      </c>
      <c r="BJ201" s="14">
        <v>0</v>
      </c>
      <c r="BK201" s="14">
        <v>0</v>
      </c>
      <c r="BL201" s="14">
        <v>0</v>
      </c>
      <c r="BM201" s="13">
        <v>11</v>
      </c>
      <c r="BN201" s="47">
        <v>0</v>
      </c>
      <c r="BO201" s="47">
        <v>0</v>
      </c>
      <c r="BP201" s="47">
        <v>0</v>
      </c>
      <c r="BQ201" s="47">
        <v>0</v>
      </c>
      <c r="BR201" s="46">
        <v>7800</v>
      </c>
      <c r="BS201" s="14">
        <v>0</v>
      </c>
      <c r="BT201" s="13">
        <v>650</v>
      </c>
      <c r="BU201" s="13">
        <v>14200</v>
      </c>
      <c r="BV201" s="13">
        <v>108970</v>
      </c>
      <c r="BW201" s="14">
        <v>0</v>
      </c>
      <c r="BX201" s="14">
        <v>0</v>
      </c>
      <c r="BY201" s="14">
        <v>0</v>
      </c>
      <c r="BZ201" s="14">
        <v>0</v>
      </c>
      <c r="CA201" s="13">
        <v>30280</v>
      </c>
      <c r="CB201" s="14">
        <v>0</v>
      </c>
      <c r="CC201" s="13">
        <v>108970</v>
      </c>
      <c r="CD201" s="14">
        <v>0</v>
      </c>
      <c r="CE201" s="14">
        <v>0</v>
      </c>
      <c r="CF201" s="14">
        <v>0</v>
      </c>
      <c r="CG201" s="14">
        <v>0</v>
      </c>
      <c r="CH201" s="14">
        <v>0</v>
      </c>
      <c r="CI201" s="14">
        <v>0</v>
      </c>
      <c r="CJ201" s="13">
        <v>30280</v>
      </c>
      <c r="CK201" s="14">
        <v>0</v>
      </c>
      <c r="CL201" s="14">
        <v>0</v>
      </c>
      <c r="CM201" s="14">
        <v>0</v>
      </c>
      <c r="CN201" s="15">
        <v>0</v>
      </c>
      <c r="CO201" s="27">
        <f t="shared" si="18"/>
        <v>191801</v>
      </c>
      <c r="CP201" s="28">
        <f t="shared" si="19"/>
        <v>139250</v>
      </c>
      <c r="CQ201" s="28">
        <f t="shared" si="20"/>
        <v>331051</v>
      </c>
      <c r="CR201" s="28">
        <v>0</v>
      </c>
      <c r="CS201" s="28" t="s">
        <v>584</v>
      </c>
      <c r="CT201" s="28">
        <v>0</v>
      </c>
      <c r="CU201" s="30">
        <f t="shared" si="21"/>
        <v>57.936994602040173</v>
      </c>
      <c r="CV201" s="39">
        <f t="shared" si="22"/>
        <v>353.30949839914621</v>
      </c>
      <c r="CW201" s="10">
        <v>0</v>
      </c>
      <c r="CX201" s="37">
        <f t="shared" si="23"/>
        <v>0</v>
      </c>
      <c r="CY201" s="37"/>
    </row>
    <row r="202" spans="1:103">
      <c r="A202" s="11">
        <v>2019</v>
      </c>
      <c r="B202" s="12" t="s">
        <v>493</v>
      </c>
      <c r="C202" s="12" t="s">
        <v>471</v>
      </c>
      <c r="D202" s="12" t="s">
        <v>494</v>
      </c>
      <c r="E202" s="13">
        <v>634</v>
      </c>
      <c r="F202" s="14">
        <v>0</v>
      </c>
      <c r="G202" s="14">
        <v>0</v>
      </c>
      <c r="H202" s="14">
        <v>0</v>
      </c>
      <c r="I202" s="14">
        <v>0</v>
      </c>
      <c r="J202" s="13">
        <v>30</v>
      </c>
      <c r="K202" s="14">
        <v>0</v>
      </c>
      <c r="L202" s="14">
        <v>0</v>
      </c>
      <c r="M202" s="14">
        <v>0</v>
      </c>
      <c r="N202" s="14">
        <v>0</v>
      </c>
      <c r="O202" s="13">
        <v>1338</v>
      </c>
      <c r="P202" s="13">
        <v>1949</v>
      </c>
      <c r="Q202" s="14">
        <v>0</v>
      </c>
      <c r="R202" s="13">
        <v>17920</v>
      </c>
      <c r="S202" s="13">
        <v>16400</v>
      </c>
      <c r="T202" s="14">
        <v>0</v>
      </c>
      <c r="U202" s="13">
        <v>9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3">
        <v>415</v>
      </c>
      <c r="AK202" s="14">
        <v>0</v>
      </c>
      <c r="AL202" s="14">
        <v>0</v>
      </c>
      <c r="AM202" s="14">
        <v>0</v>
      </c>
      <c r="AN202" s="14">
        <v>0</v>
      </c>
      <c r="AO202" s="13">
        <v>258</v>
      </c>
      <c r="AP202" s="14">
        <v>0</v>
      </c>
      <c r="AQ202" s="14">
        <v>0</v>
      </c>
      <c r="AR202" s="14">
        <v>0</v>
      </c>
      <c r="AS202" s="14">
        <v>0</v>
      </c>
      <c r="AT202" s="14">
        <v>0</v>
      </c>
      <c r="AU202" s="14">
        <v>0</v>
      </c>
      <c r="AV202" s="13">
        <v>24202</v>
      </c>
      <c r="AW202" s="14">
        <v>0</v>
      </c>
      <c r="AX202" s="13">
        <v>61945</v>
      </c>
      <c r="AY202" s="13">
        <v>1406</v>
      </c>
      <c r="AZ202" s="14">
        <v>0</v>
      </c>
      <c r="BA202" s="14">
        <v>0</v>
      </c>
      <c r="BB202" s="14">
        <v>0</v>
      </c>
      <c r="BC202" s="14">
        <v>0</v>
      </c>
      <c r="BD202" s="14">
        <v>0</v>
      </c>
      <c r="BE202" s="13">
        <v>28</v>
      </c>
      <c r="BF202" s="13">
        <v>746</v>
      </c>
      <c r="BG202" s="13">
        <v>830</v>
      </c>
      <c r="BH202" s="13">
        <v>80</v>
      </c>
      <c r="BI202" s="13">
        <v>179</v>
      </c>
      <c r="BJ202" s="14">
        <v>0</v>
      </c>
      <c r="BK202" s="14">
        <v>0</v>
      </c>
      <c r="BL202" s="14">
        <v>0</v>
      </c>
      <c r="BM202" s="13">
        <v>6</v>
      </c>
      <c r="BN202" s="46">
        <v>19</v>
      </c>
      <c r="BO202" s="47">
        <v>0</v>
      </c>
      <c r="BP202" s="46">
        <v>868</v>
      </c>
      <c r="BQ202" s="46">
        <v>566</v>
      </c>
      <c r="BR202" s="46">
        <v>187</v>
      </c>
      <c r="BS202" s="14">
        <v>0</v>
      </c>
      <c r="BT202" s="13">
        <v>980</v>
      </c>
      <c r="BU202" s="13">
        <v>3089</v>
      </c>
      <c r="BV202" s="13">
        <v>65020</v>
      </c>
      <c r="BW202" s="14">
        <v>0</v>
      </c>
      <c r="BX202" s="14">
        <v>0</v>
      </c>
      <c r="BY202" s="14">
        <v>0</v>
      </c>
      <c r="BZ202" s="14">
        <v>0</v>
      </c>
      <c r="CA202" s="13">
        <v>5850</v>
      </c>
      <c r="CB202" s="14">
        <v>0</v>
      </c>
      <c r="CC202" s="13">
        <v>65020</v>
      </c>
      <c r="CD202" s="14">
        <v>0</v>
      </c>
      <c r="CE202" s="14">
        <v>0</v>
      </c>
      <c r="CF202" s="14">
        <v>0</v>
      </c>
      <c r="CG202" s="14">
        <v>0</v>
      </c>
      <c r="CH202" s="14">
        <v>0</v>
      </c>
      <c r="CI202" s="13">
        <v>5850</v>
      </c>
      <c r="CJ202" s="14">
        <v>0</v>
      </c>
      <c r="CK202" s="14">
        <v>0</v>
      </c>
      <c r="CL202" s="14">
        <v>0</v>
      </c>
      <c r="CM202" s="14">
        <v>0</v>
      </c>
      <c r="CN202" s="16">
        <v>33780</v>
      </c>
      <c r="CO202" s="27">
        <f t="shared" si="18"/>
        <v>138627</v>
      </c>
      <c r="CP202" s="28">
        <f t="shared" si="19"/>
        <v>65020</v>
      </c>
      <c r="CQ202" s="28">
        <f t="shared" si="20"/>
        <v>203647</v>
      </c>
      <c r="CR202" s="37">
        <v>0</v>
      </c>
      <c r="CS202" s="67" t="s">
        <v>585</v>
      </c>
      <c r="CT202" s="66">
        <v>11450</v>
      </c>
      <c r="CU202" s="30">
        <f t="shared" si="21"/>
        <v>68.072203371520317</v>
      </c>
      <c r="CV202" s="39">
        <f t="shared" si="22"/>
        <v>321.20977917981071</v>
      </c>
      <c r="CW202" s="10">
        <v>1</v>
      </c>
      <c r="CX202" s="37">
        <f t="shared" si="23"/>
        <v>18.059936908517351</v>
      </c>
      <c r="CY202" s="37"/>
    </row>
    <row r="203" spans="1:103">
      <c r="A203" s="11">
        <v>2019</v>
      </c>
      <c r="B203" s="12" t="s">
        <v>495</v>
      </c>
      <c r="C203" s="12" t="s">
        <v>471</v>
      </c>
      <c r="D203" s="12" t="s">
        <v>496</v>
      </c>
      <c r="E203" s="13">
        <v>1668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3">
        <v>10640</v>
      </c>
      <c r="O203" s="13">
        <v>44140</v>
      </c>
      <c r="P203" s="14">
        <v>0</v>
      </c>
      <c r="Q203" s="14">
        <v>0</v>
      </c>
      <c r="R203" s="14">
        <v>0</v>
      </c>
      <c r="S203" s="13">
        <v>73860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0</v>
      </c>
      <c r="AF203" s="14">
        <v>0</v>
      </c>
      <c r="AG203" s="14">
        <v>0</v>
      </c>
      <c r="AH203" s="14">
        <v>0</v>
      </c>
      <c r="AI203" s="14">
        <v>0</v>
      </c>
      <c r="AJ203" s="14">
        <v>0</v>
      </c>
      <c r="AK203" s="14">
        <v>0</v>
      </c>
      <c r="AL203" s="14">
        <v>0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  <c r="AT203" s="14">
        <v>0</v>
      </c>
      <c r="AU203" s="14">
        <v>0</v>
      </c>
      <c r="AV203" s="13">
        <v>75300</v>
      </c>
      <c r="AW203" s="14">
        <v>0</v>
      </c>
      <c r="AX203" s="13">
        <v>143830</v>
      </c>
      <c r="AY203" s="13">
        <v>6140</v>
      </c>
      <c r="AZ203" s="13">
        <v>57620</v>
      </c>
      <c r="BA203" s="14">
        <v>0</v>
      </c>
      <c r="BB203" s="14">
        <v>0</v>
      </c>
      <c r="BC203" s="14">
        <v>0</v>
      </c>
      <c r="BD203" s="14">
        <v>0</v>
      </c>
      <c r="BE203" s="14">
        <v>0</v>
      </c>
      <c r="BF203" s="14">
        <v>0</v>
      </c>
      <c r="BG203" s="14">
        <v>0</v>
      </c>
      <c r="BH203" s="14">
        <v>0</v>
      </c>
      <c r="BI203" s="14">
        <v>0</v>
      </c>
      <c r="BJ203" s="14">
        <v>0</v>
      </c>
      <c r="BK203" s="14">
        <v>0</v>
      </c>
      <c r="BL203" s="14">
        <v>0</v>
      </c>
      <c r="BM203" s="13">
        <v>11</v>
      </c>
      <c r="BN203" s="47">
        <v>0</v>
      </c>
      <c r="BO203" s="47">
        <v>0</v>
      </c>
      <c r="BP203" s="47">
        <v>0</v>
      </c>
      <c r="BQ203" s="47">
        <v>0</v>
      </c>
      <c r="BR203" s="47">
        <v>0</v>
      </c>
      <c r="BS203" s="14">
        <v>0</v>
      </c>
      <c r="BT203" s="13">
        <v>980</v>
      </c>
      <c r="BU203" s="13">
        <v>21360</v>
      </c>
      <c r="BV203" s="13">
        <v>147110</v>
      </c>
      <c r="BW203" s="14">
        <v>0</v>
      </c>
      <c r="BX203" s="14">
        <v>0</v>
      </c>
      <c r="BY203" s="14">
        <v>0</v>
      </c>
      <c r="BZ203" s="14">
        <v>0</v>
      </c>
      <c r="CA203" s="13">
        <v>43220</v>
      </c>
      <c r="CB203" s="14">
        <v>0</v>
      </c>
      <c r="CC203" s="14">
        <v>147110</v>
      </c>
      <c r="CD203" s="14">
        <v>0</v>
      </c>
      <c r="CE203" s="14">
        <v>0</v>
      </c>
      <c r="CF203" s="13"/>
      <c r="CG203" s="14">
        <v>0</v>
      </c>
      <c r="CH203" s="14">
        <v>0</v>
      </c>
      <c r="CI203" s="14">
        <v>0</v>
      </c>
      <c r="CJ203" s="13">
        <v>43220</v>
      </c>
      <c r="CK203" s="14">
        <v>0</v>
      </c>
      <c r="CL203" s="14">
        <v>0</v>
      </c>
      <c r="CM203" s="14">
        <v>0</v>
      </c>
      <c r="CN203" s="15">
        <v>0</v>
      </c>
      <c r="CO203" s="27">
        <f t="shared" si="18"/>
        <v>433881</v>
      </c>
      <c r="CP203" s="28">
        <f t="shared" si="19"/>
        <v>190330</v>
      </c>
      <c r="CQ203" s="28">
        <f t="shared" si="20"/>
        <v>624211</v>
      </c>
      <c r="CR203" s="28">
        <v>0</v>
      </c>
      <c r="CS203" s="28" t="s">
        <v>584</v>
      </c>
      <c r="CT203" s="28">
        <v>0</v>
      </c>
      <c r="CU203" s="30">
        <f t="shared" si="21"/>
        <v>69.50870779271753</v>
      </c>
      <c r="CV203" s="39">
        <f t="shared" si="22"/>
        <v>374.22721822541968</v>
      </c>
      <c r="CW203" s="10">
        <v>1</v>
      </c>
      <c r="CX203" s="37">
        <f t="shared" si="23"/>
        <v>0</v>
      </c>
      <c r="CY203" s="37"/>
    </row>
    <row r="204" spans="1:103">
      <c r="A204" s="11">
        <v>2019</v>
      </c>
      <c r="B204" s="12" t="s">
        <v>497</v>
      </c>
      <c r="C204" s="12" t="s">
        <v>471</v>
      </c>
      <c r="D204" s="12" t="s">
        <v>498</v>
      </c>
      <c r="E204" s="13">
        <v>407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3">
        <v>28300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3">
        <v>30400</v>
      </c>
      <c r="AW204" s="14">
        <v>0</v>
      </c>
      <c r="AX204" s="14">
        <v>0</v>
      </c>
      <c r="AY204" s="13">
        <v>1260</v>
      </c>
      <c r="AZ204" s="14">
        <v>0</v>
      </c>
      <c r="BA204" s="14">
        <v>0</v>
      </c>
      <c r="BB204" s="14">
        <v>0</v>
      </c>
      <c r="BC204" s="14">
        <v>0</v>
      </c>
      <c r="BD204" s="14">
        <v>0</v>
      </c>
      <c r="BE204" s="14">
        <v>0</v>
      </c>
      <c r="BF204" s="14">
        <v>0</v>
      </c>
      <c r="BG204" s="13">
        <v>315</v>
      </c>
      <c r="BH204" s="14">
        <v>0</v>
      </c>
      <c r="BI204" s="14">
        <v>0</v>
      </c>
      <c r="BJ204" s="14">
        <v>0</v>
      </c>
      <c r="BK204" s="14">
        <v>0</v>
      </c>
      <c r="BL204" s="14">
        <v>0</v>
      </c>
      <c r="BM204" s="14">
        <v>0</v>
      </c>
      <c r="BN204" s="47">
        <v>0</v>
      </c>
      <c r="BO204" s="47">
        <v>0</v>
      </c>
      <c r="BP204" s="47">
        <v>0</v>
      </c>
      <c r="BQ204" s="47">
        <v>0</v>
      </c>
      <c r="BR204" s="47">
        <v>0</v>
      </c>
      <c r="BS204" s="13">
        <v>27000</v>
      </c>
      <c r="BT204" s="14">
        <v>0</v>
      </c>
      <c r="BU204" s="14">
        <v>0</v>
      </c>
      <c r="BV204" s="13">
        <v>108250</v>
      </c>
      <c r="BW204" s="14">
        <v>0</v>
      </c>
      <c r="BX204" s="14">
        <v>0</v>
      </c>
      <c r="BY204" s="14">
        <v>0</v>
      </c>
      <c r="BZ204" s="14">
        <v>0</v>
      </c>
      <c r="CA204" s="13">
        <v>10140</v>
      </c>
      <c r="CB204" s="14">
        <v>0</v>
      </c>
      <c r="CC204" s="13">
        <v>108250</v>
      </c>
      <c r="CD204" s="14">
        <v>0</v>
      </c>
      <c r="CE204" s="14">
        <v>0</v>
      </c>
      <c r="CF204" s="14">
        <v>0</v>
      </c>
      <c r="CG204" s="14">
        <v>0</v>
      </c>
      <c r="CH204" s="14">
        <v>0</v>
      </c>
      <c r="CI204" s="14">
        <v>10140</v>
      </c>
      <c r="CJ204" s="13">
        <v>0</v>
      </c>
      <c r="CK204" s="14">
        <v>0</v>
      </c>
      <c r="CL204" s="14">
        <v>0</v>
      </c>
      <c r="CM204" s="14">
        <v>0</v>
      </c>
      <c r="CN204" s="15">
        <v>0</v>
      </c>
      <c r="CO204" s="27">
        <f t="shared" si="18"/>
        <v>97415</v>
      </c>
      <c r="CP204" s="28">
        <f t="shared" si="19"/>
        <v>108250</v>
      </c>
      <c r="CQ204" s="28">
        <f t="shared" si="20"/>
        <v>205665</v>
      </c>
      <c r="CR204" s="28">
        <v>0</v>
      </c>
      <c r="CS204" s="28" t="s">
        <v>584</v>
      </c>
      <c r="CT204" s="28">
        <v>0</v>
      </c>
      <c r="CU204" s="30">
        <f t="shared" si="21"/>
        <v>47.365861959983469</v>
      </c>
      <c r="CV204" s="39">
        <f t="shared" si="22"/>
        <v>505.31941031941034</v>
      </c>
      <c r="CW204" s="10">
        <v>0</v>
      </c>
      <c r="CX204" s="37">
        <f t="shared" si="23"/>
        <v>0</v>
      </c>
      <c r="CY204" s="37"/>
    </row>
    <row r="205" spans="1:103">
      <c r="A205" s="11">
        <v>2019</v>
      </c>
      <c r="B205" s="12" t="s">
        <v>499</v>
      </c>
      <c r="C205" s="12" t="s">
        <v>471</v>
      </c>
      <c r="D205" s="12" t="s">
        <v>500</v>
      </c>
      <c r="E205" s="13">
        <v>1123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3">
        <v>3800</v>
      </c>
      <c r="O205" s="14">
        <v>0</v>
      </c>
      <c r="P205" s="14">
        <v>0</v>
      </c>
      <c r="Q205" s="14">
        <v>0</v>
      </c>
      <c r="R205" s="14">
        <v>0</v>
      </c>
      <c r="S205" s="13">
        <v>78000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4">
        <v>0</v>
      </c>
      <c r="AL205" s="14">
        <v>0</v>
      </c>
      <c r="AM205" s="14">
        <v>0</v>
      </c>
      <c r="AN205" s="14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0</v>
      </c>
      <c r="AU205" s="14">
        <v>0</v>
      </c>
      <c r="AV205" s="13">
        <v>51900</v>
      </c>
      <c r="AW205" s="14">
        <v>0</v>
      </c>
      <c r="AX205" s="13">
        <v>32580</v>
      </c>
      <c r="AY205" s="13">
        <v>2080</v>
      </c>
      <c r="AZ205" s="14">
        <v>0</v>
      </c>
      <c r="BA205" s="14">
        <v>0</v>
      </c>
      <c r="BB205" s="14">
        <v>0</v>
      </c>
      <c r="BC205" s="14">
        <v>0</v>
      </c>
      <c r="BD205" s="14">
        <v>0</v>
      </c>
      <c r="BE205" s="13">
        <v>5</v>
      </c>
      <c r="BF205" s="13">
        <v>2260</v>
      </c>
      <c r="BG205" s="13">
        <v>380</v>
      </c>
      <c r="BH205" s="14">
        <v>0</v>
      </c>
      <c r="BI205" s="14">
        <v>0</v>
      </c>
      <c r="BJ205" s="14">
        <v>0</v>
      </c>
      <c r="BK205" s="14">
        <v>0</v>
      </c>
      <c r="BL205" s="14">
        <v>0</v>
      </c>
      <c r="BM205" s="14">
        <v>0</v>
      </c>
      <c r="BN205" s="47">
        <v>0</v>
      </c>
      <c r="BO205" s="47">
        <v>0</v>
      </c>
      <c r="BP205" s="46">
        <v>1895</v>
      </c>
      <c r="BQ205" s="46">
        <v>840</v>
      </c>
      <c r="BR205" s="47">
        <v>0</v>
      </c>
      <c r="BS205" s="13">
        <v>42500</v>
      </c>
      <c r="BT205" s="13">
        <v>7300</v>
      </c>
      <c r="BU205" s="14">
        <v>0</v>
      </c>
      <c r="BV205" s="13">
        <v>224610</v>
      </c>
      <c r="BW205" s="14">
        <v>0</v>
      </c>
      <c r="BX205" s="14">
        <v>0</v>
      </c>
      <c r="BY205" s="14">
        <v>0</v>
      </c>
      <c r="BZ205" s="14">
        <v>0</v>
      </c>
      <c r="CA205" s="13">
        <v>10310</v>
      </c>
      <c r="CB205" s="14">
        <v>0</v>
      </c>
      <c r="CC205" s="13">
        <v>224610</v>
      </c>
      <c r="CD205" s="14">
        <v>0</v>
      </c>
      <c r="CE205" s="14">
        <v>0</v>
      </c>
      <c r="CF205" s="14">
        <v>0</v>
      </c>
      <c r="CG205" s="14">
        <v>0</v>
      </c>
      <c r="CH205" s="14">
        <v>0</v>
      </c>
      <c r="CI205" s="14">
        <v>10310</v>
      </c>
      <c r="CJ205" s="13">
        <v>0</v>
      </c>
      <c r="CK205" s="14">
        <v>0</v>
      </c>
      <c r="CL205" s="14">
        <v>0</v>
      </c>
      <c r="CM205" s="14">
        <v>0</v>
      </c>
      <c r="CN205" s="15">
        <v>0</v>
      </c>
      <c r="CO205" s="27">
        <f t="shared" si="18"/>
        <v>233850</v>
      </c>
      <c r="CP205" s="28">
        <f t="shared" si="19"/>
        <v>224610</v>
      </c>
      <c r="CQ205" s="28">
        <f t="shared" si="20"/>
        <v>458460</v>
      </c>
      <c r="CR205" s="28">
        <v>0</v>
      </c>
      <c r="CS205" s="28" t="s">
        <v>584</v>
      </c>
      <c r="CT205" s="28">
        <v>0</v>
      </c>
      <c r="CU205" s="30">
        <f t="shared" si="21"/>
        <v>51.007721502421141</v>
      </c>
      <c r="CV205" s="39">
        <f t="shared" si="22"/>
        <v>408.24577025823686</v>
      </c>
      <c r="CW205" s="10">
        <v>0</v>
      </c>
      <c r="CX205" s="37">
        <f t="shared" si="23"/>
        <v>0</v>
      </c>
      <c r="CY205" s="37"/>
    </row>
    <row r="206" spans="1:103">
      <c r="A206" s="11">
        <v>2019</v>
      </c>
      <c r="B206" s="12" t="s">
        <v>501</v>
      </c>
      <c r="C206" s="12" t="s">
        <v>471</v>
      </c>
      <c r="D206" s="12" t="s">
        <v>502</v>
      </c>
      <c r="E206" s="13">
        <v>775</v>
      </c>
      <c r="F206" s="14">
        <v>0</v>
      </c>
      <c r="G206" s="14">
        <v>0</v>
      </c>
      <c r="H206" s="14">
        <v>0</v>
      </c>
      <c r="I206" s="14">
        <v>0</v>
      </c>
      <c r="J206" s="13">
        <v>37</v>
      </c>
      <c r="K206" s="14">
        <v>0</v>
      </c>
      <c r="L206" s="14">
        <v>0</v>
      </c>
      <c r="M206" s="14">
        <v>0</v>
      </c>
      <c r="N206" s="13">
        <v>18600</v>
      </c>
      <c r="O206" s="13">
        <v>2255</v>
      </c>
      <c r="P206" s="13">
        <v>2382</v>
      </c>
      <c r="Q206" s="14">
        <v>0</v>
      </c>
      <c r="R206" s="14">
        <v>0</v>
      </c>
      <c r="S206" s="13">
        <v>33240</v>
      </c>
      <c r="T206" s="14">
        <v>0</v>
      </c>
      <c r="U206" s="13">
        <v>11</v>
      </c>
      <c r="V206" s="14">
        <v>0</v>
      </c>
      <c r="W206" s="13">
        <v>3300</v>
      </c>
      <c r="X206" s="14">
        <v>0</v>
      </c>
      <c r="Y206" s="14">
        <v>0</v>
      </c>
      <c r="Z206" s="14">
        <v>0</v>
      </c>
      <c r="AA206" s="14">
        <v>0</v>
      </c>
      <c r="AB206" s="14">
        <v>0</v>
      </c>
      <c r="AC206" s="14">
        <v>0</v>
      </c>
      <c r="AD206" s="14">
        <v>0</v>
      </c>
      <c r="AE206" s="14">
        <v>0</v>
      </c>
      <c r="AF206" s="14">
        <v>0</v>
      </c>
      <c r="AG206" s="14">
        <v>0</v>
      </c>
      <c r="AH206" s="14">
        <v>0</v>
      </c>
      <c r="AI206" s="14">
        <v>0</v>
      </c>
      <c r="AJ206" s="13">
        <v>507</v>
      </c>
      <c r="AK206" s="14">
        <v>0</v>
      </c>
      <c r="AL206" s="14">
        <v>0</v>
      </c>
      <c r="AM206" s="14">
        <v>0</v>
      </c>
      <c r="AN206" s="14">
        <v>0</v>
      </c>
      <c r="AO206" s="13">
        <v>316</v>
      </c>
      <c r="AP206" s="14">
        <v>0</v>
      </c>
      <c r="AQ206" s="14">
        <v>0</v>
      </c>
      <c r="AR206" s="14">
        <v>0</v>
      </c>
      <c r="AS206" s="14">
        <v>0</v>
      </c>
      <c r="AT206" s="14">
        <v>0</v>
      </c>
      <c r="AU206" s="14">
        <v>0</v>
      </c>
      <c r="AV206" s="13">
        <v>47550</v>
      </c>
      <c r="AW206" s="14">
        <v>0</v>
      </c>
      <c r="AX206" s="13">
        <v>63070</v>
      </c>
      <c r="AY206" s="13">
        <v>2723</v>
      </c>
      <c r="AZ206" s="14">
        <v>0</v>
      </c>
      <c r="BA206" s="14">
        <v>0</v>
      </c>
      <c r="BB206" s="14">
        <v>0</v>
      </c>
      <c r="BC206" s="14">
        <v>0</v>
      </c>
      <c r="BD206" s="14">
        <v>0</v>
      </c>
      <c r="BE206" s="13">
        <v>34</v>
      </c>
      <c r="BF206" s="13">
        <v>766</v>
      </c>
      <c r="BG206" s="13">
        <v>730</v>
      </c>
      <c r="BH206" s="13">
        <v>98</v>
      </c>
      <c r="BI206" s="13">
        <v>219</v>
      </c>
      <c r="BJ206" s="14">
        <v>0</v>
      </c>
      <c r="BK206" s="14">
        <v>0</v>
      </c>
      <c r="BL206" s="14">
        <v>0</v>
      </c>
      <c r="BM206" s="13">
        <v>50</v>
      </c>
      <c r="BN206" s="46">
        <v>23</v>
      </c>
      <c r="BO206" s="47">
        <v>0</v>
      </c>
      <c r="BP206" s="46">
        <v>1061</v>
      </c>
      <c r="BQ206" s="46">
        <v>691</v>
      </c>
      <c r="BR206" s="46">
        <v>228</v>
      </c>
      <c r="BS206" s="13">
        <v>45180</v>
      </c>
      <c r="BT206" s="13">
        <v>1199</v>
      </c>
      <c r="BU206" s="13">
        <v>3776</v>
      </c>
      <c r="BV206" s="13">
        <v>90700</v>
      </c>
      <c r="BW206" s="14">
        <v>0</v>
      </c>
      <c r="BX206" s="14">
        <v>0</v>
      </c>
      <c r="BY206" s="14">
        <v>0</v>
      </c>
      <c r="BZ206" s="14">
        <v>0</v>
      </c>
      <c r="CA206" s="13">
        <v>4303</v>
      </c>
      <c r="CB206" s="14">
        <v>0</v>
      </c>
      <c r="CC206" s="13">
        <v>90700</v>
      </c>
      <c r="CD206" s="14">
        <v>0</v>
      </c>
      <c r="CE206" s="14">
        <v>0</v>
      </c>
      <c r="CF206" s="14">
        <v>0</v>
      </c>
      <c r="CG206" s="14">
        <v>0</v>
      </c>
      <c r="CH206" s="14">
        <v>0</v>
      </c>
      <c r="CI206" s="14">
        <v>4303</v>
      </c>
      <c r="CJ206" s="13">
        <v>0</v>
      </c>
      <c r="CK206" s="14">
        <v>0</v>
      </c>
      <c r="CL206" s="14">
        <v>0</v>
      </c>
      <c r="CM206" s="14">
        <v>0</v>
      </c>
      <c r="CN206" s="15">
        <v>0</v>
      </c>
      <c r="CO206" s="27">
        <f t="shared" si="18"/>
        <v>228226</v>
      </c>
      <c r="CP206" s="28">
        <f t="shared" si="19"/>
        <v>90700</v>
      </c>
      <c r="CQ206" s="28">
        <f t="shared" si="20"/>
        <v>318926</v>
      </c>
      <c r="CR206" s="28">
        <v>0</v>
      </c>
      <c r="CS206" s="28" t="s">
        <v>584</v>
      </c>
      <c r="CT206" s="28">
        <v>0</v>
      </c>
      <c r="CU206" s="30">
        <f t="shared" si="21"/>
        <v>71.56080093814866</v>
      </c>
      <c r="CV206" s="39">
        <f t="shared" si="22"/>
        <v>411.51741935483869</v>
      </c>
      <c r="CW206" s="10">
        <v>1</v>
      </c>
      <c r="CX206" s="37">
        <f t="shared" si="23"/>
        <v>0</v>
      </c>
      <c r="CY206" s="37"/>
    </row>
    <row r="207" spans="1:103">
      <c r="A207" s="11">
        <v>2019</v>
      </c>
      <c r="B207" s="12" t="s">
        <v>503</v>
      </c>
      <c r="C207" s="12" t="s">
        <v>471</v>
      </c>
      <c r="D207" s="12" t="s">
        <v>504</v>
      </c>
      <c r="E207" s="13">
        <v>6702</v>
      </c>
      <c r="F207" s="14">
        <v>0</v>
      </c>
      <c r="G207" s="14">
        <v>0</v>
      </c>
      <c r="H207" s="14">
        <v>0</v>
      </c>
      <c r="I207" s="14">
        <v>0</v>
      </c>
      <c r="J207" s="13">
        <v>80</v>
      </c>
      <c r="K207" s="14">
        <v>0</v>
      </c>
      <c r="L207" s="14">
        <v>0</v>
      </c>
      <c r="M207" s="14">
        <v>0</v>
      </c>
      <c r="N207" s="13">
        <v>349000</v>
      </c>
      <c r="O207" s="13">
        <v>200650</v>
      </c>
      <c r="P207" s="14">
        <v>0</v>
      </c>
      <c r="Q207" s="14">
        <v>0</v>
      </c>
      <c r="R207" s="14">
        <v>0</v>
      </c>
      <c r="S207" s="13">
        <v>215860</v>
      </c>
      <c r="T207" s="14">
        <v>0</v>
      </c>
      <c r="U207" s="13">
        <v>224</v>
      </c>
      <c r="V207" s="14">
        <v>0</v>
      </c>
      <c r="W207" s="13">
        <v>1880</v>
      </c>
      <c r="X207" s="14">
        <v>0</v>
      </c>
      <c r="Y207" s="14">
        <v>0</v>
      </c>
      <c r="Z207" s="14">
        <v>0</v>
      </c>
      <c r="AA207" s="14">
        <v>0</v>
      </c>
      <c r="AB207" s="14">
        <v>0</v>
      </c>
      <c r="AC207" s="14">
        <v>0</v>
      </c>
      <c r="AD207" s="14">
        <v>0</v>
      </c>
      <c r="AE207" s="14">
        <v>0</v>
      </c>
      <c r="AF207" s="14">
        <v>0</v>
      </c>
      <c r="AG207" s="14">
        <v>0</v>
      </c>
      <c r="AH207" s="14">
        <v>0</v>
      </c>
      <c r="AI207" s="14">
        <v>0</v>
      </c>
      <c r="AJ207" s="13">
        <v>5200</v>
      </c>
      <c r="AK207" s="14">
        <v>0</v>
      </c>
      <c r="AL207" s="14">
        <v>0</v>
      </c>
      <c r="AM207" s="14">
        <v>0</v>
      </c>
      <c r="AN207" s="14">
        <v>0</v>
      </c>
      <c r="AO207" s="13">
        <v>6870</v>
      </c>
      <c r="AP207" s="14">
        <v>0</v>
      </c>
      <c r="AQ207" s="14">
        <v>0</v>
      </c>
      <c r="AR207" s="14">
        <v>0</v>
      </c>
      <c r="AS207" s="14">
        <v>0</v>
      </c>
      <c r="AT207" s="14">
        <v>0</v>
      </c>
      <c r="AU207" s="13">
        <v>70</v>
      </c>
      <c r="AV207" s="13">
        <v>53860</v>
      </c>
      <c r="AW207" s="14">
        <v>0</v>
      </c>
      <c r="AX207" s="13">
        <v>700480</v>
      </c>
      <c r="AY207" s="13">
        <v>23210</v>
      </c>
      <c r="AZ207" s="14">
        <v>0</v>
      </c>
      <c r="BA207" s="14">
        <v>0</v>
      </c>
      <c r="BB207" s="14">
        <v>0</v>
      </c>
      <c r="BC207" s="14">
        <v>0</v>
      </c>
      <c r="BD207" s="14">
        <v>0</v>
      </c>
      <c r="BE207" s="13">
        <v>603</v>
      </c>
      <c r="BF207" s="13">
        <v>10640</v>
      </c>
      <c r="BG207" s="13">
        <v>2660</v>
      </c>
      <c r="BH207" s="14">
        <v>0</v>
      </c>
      <c r="BI207" s="14">
        <v>0</v>
      </c>
      <c r="BJ207" s="14">
        <v>0</v>
      </c>
      <c r="BK207" s="14">
        <v>0</v>
      </c>
      <c r="BL207" s="14">
        <v>0</v>
      </c>
      <c r="BM207" s="13">
        <v>50</v>
      </c>
      <c r="BN207" s="47">
        <v>0</v>
      </c>
      <c r="BO207" s="47">
        <v>0</v>
      </c>
      <c r="BP207" s="46">
        <v>10280</v>
      </c>
      <c r="BQ207" s="46">
        <v>13500</v>
      </c>
      <c r="BR207" s="46">
        <v>63750</v>
      </c>
      <c r="BS207" s="14">
        <v>0</v>
      </c>
      <c r="BT207" s="13">
        <v>350</v>
      </c>
      <c r="BU207" s="13">
        <v>40450</v>
      </c>
      <c r="BV207" s="13">
        <v>674410</v>
      </c>
      <c r="BW207" s="14">
        <v>0</v>
      </c>
      <c r="BX207" s="13">
        <v>17770</v>
      </c>
      <c r="BY207" s="14">
        <v>0</v>
      </c>
      <c r="BZ207" s="14">
        <v>0</v>
      </c>
      <c r="CA207" s="13">
        <v>28350</v>
      </c>
      <c r="CB207" s="14">
        <v>0</v>
      </c>
      <c r="CC207" s="13">
        <v>674410</v>
      </c>
      <c r="CD207" s="14">
        <v>0</v>
      </c>
      <c r="CE207" s="14">
        <v>0</v>
      </c>
      <c r="CF207" s="14">
        <v>0</v>
      </c>
      <c r="CG207" s="14">
        <v>0</v>
      </c>
      <c r="CH207" s="13">
        <v>17770</v>
      </c>
      <c r="CI207" s="14">
        <v>0</v>
      </c>
      <c r="CJ207" s="13">
        <v>28350</v>
      </c>
      <c r="CK207" s="14">
        <v>0</v>
      </c>
      <c r="CL207" s="14">
        <v>0</v>
      </c>
      <c r="CM207" s="14">
        <v>0</v>
      </c>
      <c r="CN207" s="15">
        <v>0</v>
      </c>
      <c r="CO207" s="27">
        <f t="shared" si="18"/>
        <v>1685647</v>
      </c>
      <c r="CP207" s="28">
        <f t="shared" si="19"/>
        <v>720530</v>
      </c>
      <c r="CQ207" s="28">
        <f t="shared" si="20"/>
        <v>2406177</v>
      </c>
      <c r="CR207" s="65">
        <v>235000</v>
      </c>
      <c r="CS207" s="65" t="s">
        <v>581</v>
      </c>
      <c r="CT207" s="28">
        <v>0</v>
      </c>
      <c r="CU207" s="30">
        <f t="shared" si="21"/>
        <v>72.719359588547078</v>
      </c>
      <c r="CV207" s="39">
        <f t="shared" si="22"/>
        <v>359.02372426141449</v>
      </c>
      <c r="CW207" s="10">
        <v>1</v>
      </c>
      <c r="CX207" s="37">
        <f t="shared" si="23"/>
        <v>35.064159952253057</v>
      </c>
      <c r="CY207" s="37"/>
    </row>
    <row r="208" spans="1:103">
      <c r="A208" s="11">
        <v>2019</v>
      </c>
      <c r="B208" s="12" t="s">
        <v>505</v>
      </c>
      <c r="C208" s="12" t="s">
        <v>471</v>
      </c>
      <c r="D208" s="12" t="s">
        <v>506</v>
      </c>
      <c r="E208" s="13">
        <v>12912</v>
      </c>
      <c r="F208" s="14">
        <v>0</v>
      </c>
      <c r="G208" s="14">
        <v>0</v>
      </c>
      <c r="H208" s="14">
        <v>0</v>
      </c>
      <c r="I208" s="14">
        <v>0</v>
      </c>
      <c r="J208" s="13">
        <v>433</v>
      </c>
      <c r="K208" s="14">
        <v>0</v>
      </c>
      <c r="L208" s="14">
        <v>0</v>
      </c>
      <c r="M208" s="14">
        <v>0</v>
      </c>
      <c r="N208" s="13">
        <v>214000</v>
      </c>
      <c r="O208" s="13">
        <v>600</v>
      </c>
      <c r="P208" s="14">
        <v>0</v>
      </c>
      <c r="Q208" s="14">
        <v>0</v>
      </c>
      <c r="R208" s="13">
        <v>366940</v>
      </c>
      <c r="S208" s="13">
        <v>372980</v>
      </c>
      <c r="T208" s="13">
        <v>1520</v>
      </c>
      <c r="U208" s="14">
        <v>0</v>
      </c>
      <c r="V208" s="13">
        <v>11080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0</v>
      </c>
      <c r="AE208" s="14">
        <v>0</v>
      </c>
      <c r="AF208" s="14">
        <v>0</v>
      </c>
      <c r="AG208" s="14">
        <v>0</v>
      </c>
      <c r="AH208" s="14">
        <v>0</v>
      </c>
      <c r="AI208" s="14">
        <v>0</v>
      </c>
      <c r="AJ208" s="14">
        <v>0</v>
      </c>
      <c r="AK208" s="14">
        <v>0</v>
      </c>
      <c r="AL208" s="14">
        <v>0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  <c r="AT208" s="13">
        <v>61500</v>
      </c>
      <c r="AU208" s="14">
        <v>0</v>
      </c>
      <c r="AV208" s="13">
        <v>511740</v>
      </c>
      <c r="AW208" s="14">
        <v>0</v>
      </c>
      <c r="AX208" s="13">
        <v>1391470</v>
      </c>
      <c r="AY208" s="13">
        <v>41870</v>
      </c>
      <c r="AZ208" s="14">
        <v>0</v>
      </c>
      <c r="BA208" s="14">
        <v>0</v>
      </c>
      <c r="BB208" s="14">
        <v>0</v>
      </c>
      <c r="BC208" s="14">
        <v>0</v>
      </c>
      <c r="BD208" s="14">
        <v>0</v>
      </c>
      <c r="BE208" s="13">
        <v>910</v>
      </c>
      <c r="BF208" s="13">
        <v>10560</v>
      </c>
      <c r="BG208" s="13">
        <v>6611</v>
      </c>
      <c r="BH208" s="14">
        <v>0</v>
      </c>
      <c r="BI208" s="14">
        <v>0</v>
      </c>
      <c r="BJ208" s="14">
        <v>0</v>
      </c>
      <c r="BK208" s="14">
        <v>0</v>
      </c>
      <c r="BL208" s="14">
        <v>0</v>
      </c>
      <c r="BM208" s="13">
        <v>690</v>
      </c>
      <c r="BN208" s="46">
        <v>3660</v>
      </c>
      <c r="BO208" s="47">
        <v>0</v>
      </c>
      <c r="BP208" s="46">
        <v>15090</v>
      </c>
      <c r="BQ208" s="46">
        <v>12830</v>
      </c>
      <c r="BR208" s="46">
        <v>145080</v>
      </c>
      <c r="BS208" s="13">
        <v>38490</v>
      </c>
      <c r="BT208" s="13">
        <v>35520</v>
      </c>
      <c r="BU208" s="13">
        <v>175360</v>
      </c>
      <c r="BV208" s="13">
        <v>1086690</v>
      </c>
      <c r="BW208" s="14">
        <v>0</v>
      </c>
      <c r="BX208" s="13">
        <v>80280</v>
      </c>
      <c r="BY208" s="14">
        <v>0</v>
      </c>
      <c r="BZ208" s="14">
        <v>0</v>
      </c>
      <c r="CA208" s="13">
        <v>89900</v>
      </c>
      <c r="CB208" s="14">
        <v>0</v>
      </c>
      <c r="CC208" s="13">
        <v>1086690</v>
      </c>
      <c r="CD208" s="14">
        <v>0</v>
      </c>
      <c r="CE208" s="14">
        <v>0</v>
      </c>
      <c r="CF208" s="14">
        <v>0</v>
      </c>
      <c r="CG208" s="14">
        <v>0</v>
      </c>
      <c r="CH208" s="13">
        <v>80280</v>
      </c>
      <c r="CI208" s="14">
        <v>0</v>
      </c>
      <c r="CJ208" s="13">
        <v>89900</v>
      </c>
      <c r="CK208" s="14">
        <v>0</v>
      </c>
      <c r="CL208" s="14">
        <v>0</v>
      </c>
      <c r="CM208" s="14">
        <v>0</v>
      </c>
      <c r="CN208" s="15">
        <v>0</v>
      </c>
      <c r="CO208" s="27">
        <f t="shared" si="18"/>
        <v>3418934</v>
      </c>
      <c r="CP208" s="28">
        <f t="shared" si="19"/>
        <v>1256870</v>
      </c>
      <c r="CQ208" s="28">
        <f t="shared" si="20"/>
        <v>4675804</v>
      </c>
      <c r="CR208" s="28">
        <v>0</v>
      </c>
      <c r="CS208" s="28" t="s">
        <v>584</v>
      </c>
      <c r="CT208" s="28">
        <v>0</v>
      </c>
      <c r="CU208" s="30">
        <f t="shared" si="21"/>
        <v>73.119703049999529</v>
      </c>
      <c r="CV208" s="39">
        <f t="shared" si="22"/>
        <v>362.12856257744733</v>
      </c>
      <c r="CW208" s="10">
        <v>1</v>
      </c>
      <c r="CX208" s="37">
        <f t="shared" si="23"/>
        <v>0</v>
      </c>
      <c r="CY208" s="37"/>
    </row>
    <row r="209" spans="1:103">
      <c r="A209" s="11">
        <v>2019</v>
      </c>
      <c r="B209" s="12" t="s">
        <v>507</v>
      </c>
      <c r="C209" s="12" t="s">
        <v>471</v>
      </c>
      <c r="D209" s="12" t="s">
        <v>508</v>
      </c>
      <c r="E209" s="13">
        <v>370</v>
      </c>
      <c r="F209" s="14">
        <v>0</v>
      </c>
      <c r="G209" s="14">
        <v>0</v>
      </c>
      <c r="H209" s="14">
        <v>0</v>
      </c>
      <c r="I209" s="14">
        <v>0</v>
      </c>
      <c r="J209" s="13">
        <v>17.48</v>
      </c>
      <c r="K209" s="14">
        <v>0</v>
      </c>
      <c r="L209" s="14">
        <v>0</v>
      </c>
      <c r="M209" s="14">
        <v>0</v>
      </c>
      <c r="N209" s="14">
        <v>0</v>
      </c>
      <c r="O209" s="13">
        <v>8780.7199999999993</v>
      </c>
      <c r="P209" s="13">
        <v>1137.3800000000001</v>
      </c>
      <c r="Q209" s="14">
        <v>0</v>
      </c>
      <c r="R209" s="14">
        <v>0</v>
      </c>
      <c r="S209" s="13">
        <v>11600</v>
      </c>
      <c r="T209" s="14">
        <v>0</v>
      </c>
      <c r="U209" s="13">
        <v>5.37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3">
        <v>242.2</v>
      </c>
      <c r="AK209" s="14">
        <v>0</v>
      </c>
      <c r="AL209" s="14">
        <v>0</v>
      </c>
      <c r="AM209" s="14">
        <v>0</v>
      </c>
      <c r="AN209" s="14">
        <v>0</v>
      </c>
      <c r="AO209" s="13">
        <v>150.82</v>
      </c>
      <c r="AP209" s="14">
        <v>0</v>
      </c>
      <c r="AQ209" s="14">
        <v>0</v>
      </c>
      <c r="AR209" s="14">
        <v>0</v>
      </c>
      <c r="AS209" s="14">
        <v>0</v>
      </c>
      <c r="AT209" s="14">
        <v>0</v>
      </c>
      <c r="AU209" s="14">
        <v>0</v>
      </c>
      <c r="AV209" s="13">
        <v>11100</v>
      </c>
      <c r="AW209" s="14">
        <v>0</v>
      </c>
      <c r="AX209" s="14">
        <v>0</v>
      </c>
      <c r="AY209" s="13">
        <v>1686.21</v>
      </c>
      <c r="AZ209" s="14">
        <v>0</v>
      </c>
      <c r="BA209" s="14">
        <v>0</v>
      </c>
      <c r="BB209" s="14">
        <v>0</v>
      </c>
      <c r="BC209" s="14">
        <v>0</v>
      </c>
      <c r="BD209" s="14">
        <v>0</v>
      </c>
      <c r="BE209" s="13">
        <v>16.41</v>
      </c>
      <c r="BF209" s="13">
        <v>365.51</v>
      </c>
      <c r="BG209" s="13">
        <v>630</v>
      </c>
      <c r="BH209" s="13">
        <v>46.58</v>
      </c>
      <c r="BI209" s="13">
        <v>104.47</v>
      </c>
      <c r="BJ209" s="14">
        <v>0</v>
      </c>
      <c r="BK209" s="14">
        <v>0</v>
      </c>
      <c r="BL209" s="14">
        <v>0</v>
      </c>
      <c r="BM209" s="14">
        <v>0</v>
      </c>
      <c r="BN209" s="46">
        <v>11.09</v>
      </c>
      <c r="BO209" s="47">
        <v>0</v>
      </c>
      <c r="BP209" s="46">
        <v>506.36</v>
      </c>
      <c r="BQ209" s="46">
        <v>330.04</v>
      </c>
      <c r="BR209" s="46">
        <v>109.12</v>
      </c>
      <c r="BS209" s="14">
        <v>0</v>
      </c>
      <c r="BT209" s="13">
        <v>572.23</v>
      </c>
      <c r="BU209" s="13">
        <v>1802.77</v>
      </c>
      <c r="BV209" s="13">
        <v>77430</v>
      </c>
      <c r="BW209" s="14">
        <v>0</v>
      </c>
      <c r="BX209" s="14">
        <v>0</v>
      </c>
      <c r="BY209" s="14">
        <v>0</v>
      </c>
      <c r="BZ209" s="14">
        <v>0</v>
      </c>
      <c r="CA209" s="13">
        <v>2054.27</v>
      </c>
      <c r="CB209" s="14">
        <v>0</v>
      </c>
      <c r="CC209" s="13">
        <v>77430</v>
      </c>
      <c r="CD209" s="14">
        <v>0</v>
      </c>
      <c r="CE209" s="14">
        <v>0</v>
      </c>
      <c r="CF209" s="14">
        <v>0</v>
      </c>
      <c r="CG209" s="14">
        <v>0</v>
      </c>
      <c r="CH209" s="14">
        <v>0</v>
      </c>
      <c r="CI209" s="13">
        <v>2054.27</v>
      </c>
      <c r="CJ209" s="14">
        <v>0</v>
      </c>
      <c r="CK209" s="14">
        <v>0</v>
      </c>
      <c r="CL209" s="14">
        <v>0</v>
      </c>
      <c r="CM209" s="14">
        <v>0</v>
      </c>
      <c r="CN209" s="15">
        <v>0</v>
      </c>
      <c r="CO209" s="27">
        <f t="shared" si="18"/>
        <v>40876.01</v>
      </c>
      <c r="CP209" s="28">
        <f t="shared" si="19"/>
        <v>77430</v>
      </c>
      <c r="CQ209" s="28">
        <f t="shared" si="20"/>
        <v>118306.01000000001</v>
      </c>
      <c r="CR209" s="28">
        <v>0</v>
      </c>
      <c r="CS209" s="28" t="s">
        <v>584</v>
      </c>
      <c r="CT209" s="28">
        <v>0</v>
      </c>
      <c r="CU209" s="30">
        <f t="shared" si="21"/>
        <v>34.551084936428843</v>
      </c>
      <c r="CV209" s="39">
        <f t="shared" si="22"/>
        <v>319.74597297297299</v>
      </c>
      <c r="CW209" s="10">
        <v>0</v>
      </c>
      <c r="CX209" s="37">
        <f t="shared" si="23"/>
        <v>0</v>
      </c>
      <c r="CY209" s="37"/>
    </row>
    <row r="210" spans="1:103">
      <c r="A210" s="11">
        <v>2019</v>
      </c>
      <c r="B210" s="12" t="s">
        <v>509</v>
      </c>
      <c r="C210" s="12" t="s">
        <v>471</v>
      </c>
      <c r="D210" s="12" t="s">
        <v>510</v>
      </c>
      <c r="E210" s="13">
        <v>749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3">
        <v>15950</v>
      </c>
      <c r="P210" s="14">
        <v>0</v>
      </c>
      <c r="Q210" s="14">
        <v>0</v>
      </c>
      <c r="R210" s="14">
        <v>0</v>
      </c>
      <c r="S210" s="13">
        <v>33470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0</v>
      </c>
      <c r="AD210" s="14">
        <v>0</v>
      </c>
      <c r="AE210" s="14">
        <v>0</v>
      </c>
      <c r="AF210" s="14">
        <v>0</v>
      </c>
      <c r="AG210" s="14">
        <v>0</v>
      </c>
      <c r="AH210" s="14">
        <v>0</v>
      </c>
      <c r="AI210" s="14">
        <v>0</v>
      </c>
      <c r="AJ210" s="14">
        <v>0</v>
      </c>
      <c r="AK210" s="14">
        <v>0</v>
      </c>
      <c r="AL210" s="14">
        <v>0</v>
      </c>
      <c r="AM210" s="14">
        <v>0</v>
      </c>
      <c r="AN210" s="14">
        <v>0</v>
      </c>
      <c r="AO210" s="14">
        <v>0</v>
      </c>
      <c r="AP210" s="14">
        <v>0</v>
      </c>
      <c r="AQ210" s="14">
        <v>0</v>
      </c>
      <c r="AR210" s="14">
        <v>0</v>
      </c>
      <c r="AS210" s="14">
        <v>0</v>
      </c>
      <c r="AT210" s="14">
        <v>0</v>
      </c>
      <c r="AU210" s="14">
        <v>0</v>
      </c>
      <c r="AV210" s="13">
        <v>21790</v>
      </c>
      <c r="AW210" s="14">
        <v>0</v>
      </c>
      <c r="AX210" s="13">
        <v>30630</v>
      </c>
      <c r="AY210" s="13">
        <v>2370</v>
      </c>
      <c r="AZ210" s="14">
        <v>0</v>
      </c>
      <c r="BA210" s="14">
        <v>0</v>
      </c>
      <c r="BB210" s="14">
        <v>0</v>
      </c>
      <c r="BC210" s="14">
        <v>0</v>
      </c>
      <c r="BD210" s="14">
        <v>0</v>
      </c>
      <c r="BE210" s="14">
        <v>0</v>
      </c>
      <c r="BF210" s="14">
        <v>0</v>
      </c>
      <c r="BG210" s="13">
        <v>225</v>
      </c>
      <c r="BH210" s="14">
        <v>0</v>
      </c>
      <c r="BI210" s="14">
        <v>0</v>
      </c>
      <c r="BJ210" s="14">
        <v>0</v>
      </c>
      <c r="BK210" s="14">
        <v>0</v>
      </c>
      <c r="BL210" s="14">
        <v>0</v>
      </c>
      <c r="BM210" s="13">
        <v>11</v>
      </c>
      <c r="BN210" s="47">
        <v>0</v>
      </c>
      <c r="BO210" s="47">
        <v>0</v>
      </c>
      <c r="BP210" s="47">
        <v>0</v>
      </c>
      <c r="BQ210" s="47">
        <v>0</v>
      </c>
      <c r="BR210" s="47">
        <v>0</v>
      </c>
      <c r="BS210" s="14">
        <v>0</v>
      </c>
      <c r="BT210" s="14">
        <v>0</v>
      </c>
      <c r="BU210" s="14">
        <v>0</v>
      </c>
      <c r="BV210" s="13">
        <v>92190</v>
      </c>
      <c r="BW210" s="14">
        <v>0</v>
      </c>
      <c r="BX210" s="14">
        <v>0</v>
      </c>
      <c r="BY210" s="14">
        <v>0</v>
      </c>
      <c r="BZ210" s="14">
        <v>0</v>
      </c>
      <c r="CA210" s="13">
        <v>7660</v>
      </c>
      <c r="CB210" s="14">
        <v>0</v>
      </c>
      <c r="CC210" s="13">
        <v>92190</v>
      </c>
      <c r="CD210" s="14">
        <v>0</v>
      </c>
      <c r="CE210" s="14">
        <v>0</v>
      </c>
      <c r="CF210" s="14">
        <v>0</v>
      </c>
      <c r="CG210" s="14">
        <v>0</v>
      </c>
      <c r="CH210" s="14">
        <v>0</v>
      </c>
      <c r="CI210" s="14">
        <v>7660</v>
      </c>
      <c r="CJ210" s="13">
        <v>0</v>
      </c>
      <c r="CK210" s="14">
        <v>0</v>
      </c>
      <c r="CL210" s="14">
        <v>0</v>
      </c>
      <c r="CM210" s="14">
        <v>0</v>
      </c>
      <c r="CN210" s="15">
        <v>0</v>
      </c>
      <c r="CO210" s="27">
        <f t="shared" si="18"/>
        <v>112106</v>
      </c>
      <c r="CP210" s="28">
        <f t="shared" si="19"/>
        <v>92190</v>
      </c>
      <c r="CQ210" s="28">
        <f t="shared" si="20"/>
        <v>204296</v>
      </c>
      <c r="CR210" s="37">
        <v>0</v>
      </c>
      <c r="CS210" s="67" t="s">
        <v>585</v>
      </c>
      <c r="CT210" s="66">
        <v>47500</v>
      </c>
      <c r="CU210" s="30">
        <f t="shared" si="21"/>
        <v>54.874300035242982</v>
      </c>
      <c r="CV210" s="39">
        <f t="shared" si="22"/>
        <v>272.75834445927904</v>
      </c>
      <c r="CW210" s="10">
        <v>0</v>
      </c>
      <c r="CX210" s="37">
        <f t="shared" si="23"/>
        <v>63.417890520694257</v>
      </c>
      <c r="CY210" s="37"/>
    </row>
    <row r="211" spans="1:103" s="53" customFormat="1">
      <c r="A211" s="44">
        <v>2019</v>
      </c>
      <c r="B211" s="45" t="s">
        <v>511</v>
      </c>
      <c r="C211" s="45" t="s">
        <v>471</v>
      </c>
      <c r="D211" s="45" t="s">
        <v>512</v>
      </c>
      <c r="E211" s="46">
        <v>352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7">
        <v>0</v>
      </c>
      <c r="L211" s="47">
        <v>0</v>
      </c>
      <c r="M211" s="47">
        <v>0</v>
      </c>
      <c r="N211" s="47">
        <v>0</v>
      </c>
      <c r="O211" s="46">
        <v>9030</v>
      </c>
      <c r="P211" s="47">
        <v>0</v>
      </c>
      <c r="Q211" s="47">
        <v>0</v>
      </c>
      <c r="R211" s="47">
        <v>0</v>
      </c>
      <c r="S211" s="46">
        <v>4890</v>
      </c>
      <c r="T211" s="47">
        <v>0</v>
      </c>
      <c r="U211" s="47">
        <v>0</v>
      </c>
      <c r="V211" s="47">
        <v>0</v>
      </c>
      <c r="W211" s="47">
        <v>0</v>
      </c>
      <c r="X211" s="47">
        <v>0</v>
      </c>
      <c r="Y211" s="47">
        <v>0</v>
      </c>
      <c r="Z211" s="47">
        <v>0</v>
      </c>
      <c r="AA211" s="47">
        <v>0</v>
      </c>
      <c r="AB211" s="47">
        <v>0</v>
      </c>
      <c r="AC211" s="47">
        <v>0</v>
      </c>
      <c r="AD211" s="47">
        <v>0</v>
      </c>
      <c r="AE211" s="47">
        <v>0</v>
      </c>
      <c r="AF211" s="47">
        <v>0</v>
      </c>
      <c r="AG211" s="47">
        <v>0</v>
      </c>
      <c r="AH211" s="47">
        <v>0</v>
      </c>
      <c r="AI211" s="47">
        <v>0</v>
      </c>
      <c r="AJ211" s="47">
        <v>0</v>
      </c>
      <c r="AK211" s="47">
        <v>0</v>
      </c>
      <c r="AL211" s="47">
        <v>0</v>
      </c>
      <c r="AM211" s="47">
        <v>0</v>
      </c>
      <c r="AN211" s="47">
        <v>0</v>
      </c>
      <c r="AO211" s="47">
        <v>0</v>
      </c>
      <c r="AP211" s="47">
        <v>0</v>
      </c>
      <c r="AQ211" s="47">
        <v>0</v>
      </c>
      <c r="AR211" s="46">
        <v>10</v>
      </c>
      <c r="AS211" s="47">
        <v>0</v>
      </c>
      <c r="AT211" s="47">
        <v>0</v>
      </c>
      <c r="AU211" s="47">
        <v>0</v>
      </c>
      <c r="AV211" s="46">
        <v>15220</v>
      </c>
      <c r="AW211" s="47">
        <v>0</v>
      </c>
      <c r="AX211" s="46">
        <v>16650</v>
      </c>
      <c r="AY211" s="46">
        <v>1050</v>
      </c>
      <c r="AZ211" s="47">
        <v>0</v>
      </c>
      <c r="BA211" s="47">
        <v>0</v>
      </c>
      <c r="BB211" s="47">
        <v>0</v>
      </c>
      <c r="BC211" s="47">
        <v>0</v>
      </c>
      <c r="BD211" s="47">
        <v>0</v>
      </c>
      <c r="BE211" s="47">
        <v>0</v>
      </c>
      <c r="BF211" s="47">
        <v>0</v>
      </c>
      <c r="BG211" s="47">
        <v>0</v>
      </c>
      <c r="BH211" s="47">
        <v>0</v>
      </c>
      <c r="BI211" s="47">
        <v>0</v>
      </c>
      <c r="BJ211" s="47">
        <v>0</v>
      </c>
      <c r="BK211" s="47">
        <v>0</v>
      </c>
      <c r="BL211" s="47">
        <v>0</v>
      </c>
      <c r="BM211" s="46">
        <v>6</v>
      </c>
      <c r="BN211" s="47">
        <v>0</v>
      </c>
      <c r="BO211" s="47">
        <v>0</v>
      </c>
      <c r="BP211" s="47">
        <v>0</v>
      </c>
      <c r="BQ211" s="47">
        <v>0</v>
      </c>
      <c r="BR211" s="47">
        <v>0</v>
      </c>
      <c r="BS211" s="47">
        <v>0</v>
      </c>
      <c r="BT211" s="47">
        <v>0</v>
      </c>
      <c r="BU211" s="47">
        <v>0</v>
      </c>
      <c r="BV211" s="46">
        <v>42660</v>
      </c>
      <c r="BW211" s="47">
        <v>0</v>
      </c>
      <c r="BX211" s="47">
        <v>0</v>
      </c>
      <c r="BY211" s="47">
        <v>0</v>
      </c>
      <c r="BZ211" s="47">
        <v>0</v>
      </c>
      <c r="CA211" s="46">
        <v>3700</v>
      </c>
      <c r="CB211" s="47">
        <v>0</v>
      </c>
      <c r="CC211" s="46">
        <v>42660</v>
      </c>
      <c r="CD211" s="47">
        <v>0</v>
      </c>
      <c r="CE211" s="47">
        <v>0</v>
      </c>
      <c r="CF211" s="47">
        <v>0</v>
      </c>
      <c r="CG211" s="47">
        <v>0</v>
      </c>
      <c r="CH211" s="47">
        <v>0</v>
      </c>
      <c r="CI211" s="47">
        <v>3700</v>
      </c>
      <c r="CJ211" s="46">
        <v>0</v>
      </c>
      <c r="CK211" s="47">
        <v>0</v>
      </c>
      <c r="CL211" s="47">
        <v>0</v>
      </c>
      <c r="CM211" s="47">
        <v>0</v>
      </c>
      <c r="CN211" s="48">
        <v>0</v>
      </c>
      <c r="CO211" s="49">
        <f t="shared" si="18"/>
        <v>50546</v>
      </c>
      <c r="CP211" s="50">
        <f t="shared" si="19"/>
        <v>42660</v>
      </c>
      <c r="CQ211" s="50">
        <f t="shared" si="20"/>
        <v>93206</v>
      </c>
      <c r="CR211" s="50">
        <v>0</v>
      </c>
      <c r="CS211" s="50" t="s">
        <v>584</v>
      </c>
      <c r="CT211" s="50">
        <v>0</v>
      </c>
      <c r="CU211" s="51">
        <f t="shared" si="21"/>
        <v>54.230414351007447</v>
      </c>
      <c r="CV211" s="52">
        <f t="shared" si="22"/>
        <v>264.78977272727275</v>
      </c>
      <c r="CW211" s="53">
        <v>0</v>
      </c>
      <c r="CX211" s="37">
        <f t="shared" si="23"/>
        <v>0</v>
      </c>
      <c r="CY211" s="37"/>
    </row>
    <row r="212" spans="1:103">
      <c r="A212" s="11">
        <v>2019</v>
      </c>
      <c r="B212" s="12" t="s">
        <v>513</v>
      </c>
      <c r="C212" s="12" t="s">
        <v>471</v>
      </c>
      <c r="D212" s="12" t="s">
        <v>514</v>
      </c>
      <c r="E212" s="13">
        <v>2167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3">
        <v>20950</v>
      </c>
      <c r="O212" s="13">
        <v>5000</v>
      </c>
      <c r="P212" s="13">
        <v>12300</v>
      </c>
      <c r="Q212" s="14">
        <v>0</v>
      </c>
      <c r="R212" s="14">
        <v>0</v>
      </c>
      <c r="S212" s="13">
        <v>71330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14">
        <v>0</v>
      </c>
      <c r="AJ212" s="13">
        <v>700</v>
      </c>
      <c r="AK212" s="14">
        <v>0</v>
      </c>
      <c r="AL212" s="14">
        <v>0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  <c r="AT212" s="14">
        <v>0</v>
      </c>
      <c r="AU212" s="14">
        <v>0</v>
      </c>
      <c r="AV212" s="13">
        <v>62650</v>
      </c>
      <c r="AW212" s="14">
        <v>0</v>
      </c>
      <c r="AX212" s="13">
        <v>183160</v>
      </c>
      <c r="AY212" s="13">
        <v>3590</v>
      </c>
      <c r="AZ212" s="14">
        <v>0</v>
      </c>
      <c r="BA212" s="14">
        <v>0</v>
      </c>
      <c r="BB212" s="14">
        <v>0</v>
      </c>
      <c r="BC212" s="14">
        <v>0</v>
      </c>
      <c r="BD212" s="14">
        <v>0</v>
      </c>
      <c r="BE212" s="14">
        <v>0</v>
      </c>
      <c r="BF212" s="13">
        <v>2840</v>
      </c>
      <c r="BG212" s="13">
        <v>940</v>
      </c>
      <c r="BH212" s="14">
        <v>0</v>
      </c>
      <c r="BI212" s="14">
        <v>0</v>
      </c>
      <c r="BJ212" s="14">
        <v>0</v>
      </c>
      <c r="BK212" s="14">
        <v>0</v>
      </c>
      <c r="BL212" s="14">
        <v>0</v>
      </c>
      <c r="BM212" s="13">
        <v>280</v>
      </c>
      <c r="BN212" s="47">
        <v>0</v>
      </c>
      <c r="BO212" s="47">
        <v>0</v>
      </c>
      <c r="BP212" s="46">
        <v>1460</v>
      </c>
      <c r="BQ212" s="46">
        <v>1780</v>
      </c>
      <c r="BR212" s="47">
        <v>0</v>
      </c>
      <c r="BS212" s="13">
        <v>55250</v>
      </c>
      <c r="BT212" s="13">
        <v>12110</v>
      </c>
      <c r="BU212" s="13">
        <v>13040</v>
      </c>
      <c r="BV212" s="13">
        <v>163710</v>
      </c>
      <c r="BW212" s="14">
        <v>0</v>
      </c>
      <c r="BX212" s="14">
        <v>0</v>
      </c>
      <c r="BY212" s="14">
        <v>0</v>
      </c>
      <c r="BZ212" s="14">
        <v>0</v>
      </c>
      <c r="CA212" s="13">
        <v>3600</v>
      </c>
      <c r="CB212" s="14">
        <v>0</v>
      </c>
      <c r="CC212" s="13">
        <v>163710</v>
      </c>
      <c r="CD212" s="14">
        <v>0</v>
      </c>
      <c r="CE212" s="14">
        <v>0</v>
      </c>
      <c r="CF212" s="14">
        <v>0</v>
      </c>
      <c r="CG212" s="14">
        <v>0</v>
      </c>
      <c r="CH212" s="14">
        <v>0</v>
      </c>
      <c r="CI212" s="13">
        <v>3600</v>
      </c>
      <c r="CJ212" s="14">
        <v>0</v>
      </c>
      <c r="CK212" s="14">
        <v>0</v>
      </c>
      <c r="CL212" s="14">
        <v>0</v>
      </c>
      <c r="CM212" s="14">
        <v>0</v>
      </c>
      <c r="CN212" s="15">
        <v>0</v>
      </c>
      <c r="CO212" s="27">
        <f t="shared" si="18"/>
        <v>450280</v>
      </c>
      <c r="CP212" s="28">
        <f t="shared" si="19"/>
        <v>163710</v>
      </c>
      <c r="CQ212" s="28">
        <f t="shared" si="20"/>
        <v>613990</v>
      </c>
      <c r="CR212" s="28">
        <v>0</v>
      </c>
      <c r="CS212" s="28" t="s">
        <v>584</v>
      </c>
      <c r="CT212" s="28">
        <v>0</v>
      </c>
      <c r="CU212" s="30">
        <f t="shared" si="21"/>
        <v>73.336699294776793</v>
      </c>
      <c r="CV212" s="39">
        <f t="shared" si="22"/>
        <v>283.3364097831103</v>
      </c>
      <c r="CW212" s="10">
        <v>1</v>
      </c>
      <c r="CX212" s="37">
        <f t="shared" si="23"/>
        <v>0</v>
      </c>
      <c r="CY212" s="37"/>
    </row>
    <row r="213" spans="1:103">
      <c r="A213" s="11">
        <v>2019</v>
      </c>
      <c r="B213" s="12" t="s">
        <v>515</v>
      </c>
      <c r="C213" s="12" t="s">
        <v>471</v>
      </c>
      <c r="D213" s="12" t="s">
        <v>516</v>
      </c>
      <c r="E213" s="13">
        <v>2379</v>
      </c>
      <c r="F213" s="14">
        <v>0</v>
      </c>
      <c r="G213" s="14">
        <v>0</v>
      </c>
      <c r="H213" s="14">
        <v>0</v>
      </c>
      <c r="I213" s="14">
        <v>0</v>
      </c>
      <c r="J213" s="13">
        <v>80</v>
      </c>
      <c r="K213" s="14">
        <v>0</v>
      </c>
      <c r="L213" s="14">
        <v>0</v>
      </c>
      <c r="M213" s="14">
        <v>0</v>
      </c>
      <c r="N213" s="13">
        <v>5340</v>
      </c>
      <c r="O213" s="13">
        <v>44680</v>
      </c>
      <c r="P213" s="14">
        <v>0</v>
      </c>
      <c r="Q213" s="14">
        <v>0</v>
      </c>
      <c r="R213" s="14">
        <v>0</v>
      </c>
      <c r="S213" s="13">
        <v>71160</v>
      </c>
      <c r="T213" s="13">
        <v>166</v>
      </c>
      <c r="U213" s="14">
        <v>0</v>
      </c>
      <c r="V213" s="13">
        <v>2100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0</v>
      </c>
      <c r="AF213" s="14">
        <v>0</v>
      </c>
      <c r="AG213" s="14">
        <v>0</v>
      </c>
      <c r="AH213" s="14">
        <v>0</v>
      </c>
      <c r="AI213" s="14">
        <v>0</v>
      </c>
      <c r="AJ213" s="14">
        <v>0</v>
      </c>
      <c r="AK213" s="14">
        <v>0</v>
      </c>
      <c r="AL213" s="14">
        <v>0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v>0</v>
      </c>
      <c r="AS213" s="14">
        <v>0</v>
      </c>
      <c r="AT213" s="13">
        <v>7370</v>
      </c>
      <c r="AU213" s="14">
        <v>0</v>
      </c>
      <c r="AV213" s="13">
        <v>109260</v>
      </c>
      <c r="AW213" s="13">
        <v>1240</v>
      </c>
      <c r="AX213" s="13">
        <v>288110</v>
      </c>
      <c r="AY213" s="13">
        <v>7655</v>
      </c>
      <c r="AZ213" s="14">
        <v>0</v>
      </c>
      <c r="BA213" s="14">
        <v>0</v>
      </c>
      <c r="BB213" s="14">
        <v>0</v>
      </c>
      <c r="BC213" s="14">
        <v>0</v>
      </c>
      <c r="BD213" s="14">
        <v>0</v>
      </c>
      <c r="BE213" s="13">
        <v>220</v>
      </c>
      <c r="BF213" s="13">
        <v>2640</v>
      </c>
      <c r="BG213" s="13">
        <v>1145</v>
      </c>
      <c r="BH213" s="13">
        <v>0</v>
      </c>
      <c r="BI213" s="14">
        <v>0</v>
      </c>
      <c r="BJ213" s="14">
        <v>0</v>
      </c>
      <c r="BK213" s="14">
        <v>0</v>
      </c>
      <c r="BL213" s="14">
        <v>0</v>
      </c>
      <c r="BM213" s="13">
        <v>246</v>
      </c>
      <c r="BN213" s="46">
        <v>1211</v>
      </c>
      <c r="BO213" s="46">
        <v>189</v>
      </c>
      <c r="BP213" s="46">
        <v>2570</v>
      </c>
      <c r="BQ213" s="46">
        <v>4510</v>
      </c>
      <c r="BR213" s="46">
        <v>13700</v>
      </c>
      <c r="BS213" s="13">
        <v>200</v>
      </c>
      <c r="BT213" s="13">
        <v>8420</v>
      </c>
      <c r="BU213" s="14">
        <v>0</v>
      </c>
      <c r="BV213" s="13">
        <v>195460</v>
      </c>
      <c r="BW213" s="14">
        <v>0</v>
      </c>
      <c r="BX213" s="13">
        <v>0</v>
      </c>
      <c r="BY213" s="14">
        <v>0</v>
      </c>
      <c r="BZ213" s="14">
        <v>0</v>
      </c>
      <c r="CA213" s="13">
        <v>23120</v>
      </c>
      <c r="CB213" s="14">
        <v>0</v>
      </c>
      <c r="CC213" s="13">
        <v>195460</v>
      </c>
      <c r="CD213" s="13">
        <v>0</v>
      </c>
      <c r="CE213" s="14">
        <v>0</v>
      </c>
      <c r="CF213" s="14">
        <v>0</v>
      </c>
      <c r="CG213" s="14">
        <v>0</v>
      </c>
      <c r="CH213" s="13">
        <v>0</v>
      </c>
      <c r="CI213" s="14">
        <v>0</v>
      </c>
      <c r="CJ213" s="13">
        <v>23120</v>
      </c>
      <c r="CK213" s="14">
        <v>0</v>
      </c>
      <c r="CL213" s="14">
        <v>0</v>
      </c>
      <c r="CM213" s="14">
        <v>0</v>
      </c>
      <c r="CN213" s="15">
        <v>0</v>
      </c>
      <c r="CO213" s="27">
        <f t="shared" si="18"/>
        <v>572212</v>
      </c>
      <c r="CP213" s="28">
        <f t="shared" si="19"/>
        <v>218580</v>
      </c>
      <c r="CQ213" s="28">
        <f t="shared" si="20"/>
        <v>790792</v>
      </c>
      <c r="CR213" s="28">
        <v>0</v>
      </c>
      <c r="CS213" s="28" t="s">
        <v>584</v>
      </c>
      <c r="CT213" s="28">
        <v>0</v>
      </c>
      <c r="CU213" s="30">
        <f t="shared" si="21"/>
        <v>72.359356189743949</v>
      </c>
      <c r="CV213" s="39">
        <f t="shared" si="22"/>
        <v>332.40521227406475</v>
      </c>
      <c r="CW213" s="10">
        <v>1</v>
      </c>
      <c r="CX213" s="37">
        <f t="shared" si="23"/>
        <v>0</v>
      </c>
      <c r="CY213" s="37"/>
    </row>
    <row r="214" spans="1:103">
      <c r="A214" s="11">
        <v>2019</v>
      </c>
      <c r="B214" s="12" t="s">
        <v>517</v>
      </c>
      <c r="C214" s="12" t="s">
        <v>471</v>
      </c>
      <c r="D214" s="12" t="s">
        <v>518</v>
      </c>
      <c r="E214" s="13">
        <v>8118</v>
      </c>
      <c r="F214" s="14">
        <v>0</v>
      </c>
      <c r="G214" s="14">
        <v>0</v>
      </c>
      <c r="H214" s="14">
        <v>0</v>
      </c>
      <c r="I214" s="14">
        <v>0</v>
      </c>
      <c r="J214" s="13">
        <v>124</v>
      </c>
      <c r="K214" s="14">
        <v>0</v>
      </c>
      <c r="L214" s="14">
        <v>0</v>
      </c>
      <c r="M214" s="14">
        <v>0</v>
      </c>
      <c r="N214" s="13">
        <v>220430</v>
      </c>
      <c r="O214" s="13">
        <v>163750</v>
      </c>
      <c r="P214" s="14">
        <v>0</v>
      </c>
      <c r="Q214" s="14">
        <v>0</v>
      </c>
      <c r="R214" s="14">
        <v>0</v>
      </c>
      <c r="S214" s="13">
        <v>238790</v>
      </c>
      <c r="T214" s="13">
        <v>558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>
        <v>0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4">
        <v>0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  <c r="AT214" s="14">
        <v>0</v>
      </c>
      <c r="AU214" s="14">
        <v>0</v>
      </c>
      <c r="AV214" s="13">
        <v>266040</v>
      </c>
      <c r="AW214" s="13">
        <v>11380</v>
      </c>
      <c r="AX214" s="13">
        <v>880640</v>
      </c>
      <c r="AY214" s="13">
        <v>17640</v>
      </c>
      <c r="AZ214" s="14">
        <v>0</v>
      </c>
      <c r="BA214" s="14">
        <v>0</v>
      </c>
      <c r="BB214" s="14">
        <v>0</v>
      </c>
      <c r="BC214" s="14">
        <v>0</v>
      </c>
      <c r="BD214" s="14">
        <v>0</v>
      </c>
      <c r="BE214" s="13">
        <v>895</v>
      </c>
      <c r="BF214" s="13">
        <v>14680</v>
      </c>
      <c r="BG214" s="13">
        <v>3880</v>
      </c>
      <c r="BH214" s="13">
        <v>230</v>
      </c>
      <c r="BI214" s="14">
        <v>0</v>
      </c>
      <c r="BJ214" s="14">
        <v>0</v>
      </c>
      <c r="BK214" s="14">
        <v>0</v>
      </c>
      <c r="BL214" s="14">
        <v>0</v>
      </c>
      <c r="BM214" s="13">
        <v>598</v>
      </c>
      <c r="BN214" s="46">
        <v>3790</v>
      </c>
      <c r="BO214" s="46">
        <v>434</v>
      </c>
      <c r="BP214" s="46">
        <v>15120</v>
      </c>
      <c r="BQ214" s="46">
        <v>25770</v>
      </c>
      <c r="BR214" s="46">
        <v>111260</v>
      </c>
      <c r="BS214" s="13">
        <v>8380</v>
      </c>
      <c r="BT214" s="13">
        <v>47180</v>
      </c>
      <c r="BU214" s="13">
        <v>173930</v>
      </c>
      <c r="BV214" s="13">
        <v>1620</v>
      </c>
      <c r="BW214" s="14">
        <v>0</v>
      </c>
      <c r="BX214" s="13">
        <v>65880</v>
      </c>
      <c r="BY214" s="14">
        <v>0</v>
      </c>
      <c r="BZ214" s="14">
        <v>0</v>
      </c>
      <c r="CA214" s="13">
        <v>179460</v>
      </c>
      <c r="CB214" s="14">
        <v>0</v>
      </c>
      <c r="CC214" s="13">
        <v>523880</v>
      </c>
      <c r="CD214" s="13">
        <v>1620</v>
      </c>
      <c r="CE214" s="14">
        <v>0</v>
      </c>
      <c r="CF214" s="14">
        <v>0</v>
      </c>
      <c r="CG214" s="14">
        <v>0</v>
      </c>
      <c r="CH214" s="13">
        <v>65880</v>
      </c>
      <c r="CI214" s="14">
        <v>0</v>
      </c>
      <c r="CJ214" s="13">
        <v>179460</v>
      </c>
      <c r="CK214" s="14">
        <v>0</v>
      </c>
      <c r="CL214" s="14">
        <v>0</v>
      </c>
      <c r="CM214" s="14">
        <v>0</v>
      </c>
      <c r="CN214" s="15">
        <v>0</v>
      </c>
      <c r="CO214" s="27">
        <f t="shared" si="18"/>
        <v>2205499</v>
      </c>
      <c r="CP214" s="28">
        <f t="shared" si="19"/>
        <v>769220</v>
      </c>
      <c r="CQ214" s="28">
        <f t="shared" si="20"/>
        <v>2974719</v>
      </c>
      <c r="CR214" s="28">
        <v>0</v>
      </c>
      <c r="CS214" s="28" t="s">
        <v>584</v>
      </c>
      <c r="CT214" s="28">
        <v>0</v>
      </c>
      <c r="CU214" s="30">
        <f t="shared" si="21"/>
        <v>74.1414231058463</v>
      </c>
      <c r="CV214" s="39">
        <f t="shared" si="22"/>
        <v>366.4349593495935</v>
      </c>
      <c r="CW214" s="10">
        <v>1</v>
      </c>
      <c r="CX214" s="37">
        <f t="shared" si="23"/>
        <v>0</v>
      </c>
      <c r="CY214" s="37"/>
    </row>
    <row r="215" spans="1:103" s="53" customFormat="1">
      <c r="A215" s="44">
        <v>2019</v>
      </c>
      <c r="B215" s="45" t="s">
        <v>519</v>
      </c>
      <c r="C215" s="45" t="s">
        <v>471</v>
      </c>
      <c r="D215" s="45" t="s">
        <v>520</v>
      </c>
      <c r="E215" s="46">
        <v>426</v>
      </c>
      <c r="F215" s="47">
        <v>0</v>
      </c>
      <c r="G215" s="47">
        <v>0</v>
      </c>
      <c r="H215" s="47">
        <v>0</v>
      </c>
      <c r="I215" s="47">
        <v>0</v>
      </c>
      <c r="J215" s="47">
        <v>0</v>
      </c>
      <c r="K215" s="47">
        <v>0</v>
      </c>
      <c r="L215" s="47">
        <v>0</v>
      </c>
      <c r="M215" s="47">
        <v>0</v>
      </c>
      <c r="N215" s="47">
        <v>0</v>
      </c>
      <c r="O215" s="46">
        <v>9630</v>
      </c>
      <c r="P215" s="47">
        <v>0</v>
      </c>
      <c r="Q215" s="47">
        <v>0</v>
      </c>
      <c r="R215" s="47">
        <v>0</v>
      </c>
      <c r="S215" s="46">
        <v>4890</v>
      </c>
      <c r="T215" s="47">
        <v>0</v>
      </c>
      <c r="U215" s="47">
        <v>0</v>
      </c>
      <c r="V215" s="47">
        <v>0</v>
      </c>
      <c r="W215" s="47">
        <v>0</v>
      </c>
      <c r="X215" s="47">
        <v>0</v>
      </c>
      <c r="Y215" s="47">
        <v>0</v>
      </c>
      <c r="Z215" s="47">
        <v>0</v>
      </c>
      <c r="AA215" s="47">
        <v>0</v>
      </c>
      <c r="AB215" s="47">
        <v>0</v>
      </c>
      <c r="AC215" s="47">
        <v>0</v>
      </c>
      <c r="AD215" s="47">
        <v>0</v>
      </c>
      <c r="AE215" s="47">
        <v>0</v>
      </c>
      <c r="AF215" s="47">
        <v>0</v>
      </c>
      <c r="AG215" s="47">
        <v>0</v>
      </c>
      <c r="AH215" s="47">
        <v>0</v>
      </c>
      <c r="AI215" s="47">
        <v>0</v>
      </c>
      <c r="AJ215" s="47">
        <v>0</v>
      </c>
      <c r="AK215" s="47">
        <v>0</v>
      </c>
      <c r="AL215" s="47">
        <v>0</v>
      </c>
      <c r="AM215" s="47">
        <v>0</v>
      </c>
      <c r="AN215" s="47">
        <v>0</v>
      </c>
      <c r="AO215" s="47">
        <v>0</v>
      </c>
      <c r="AP215" s="47">
        <v>0</v>
      </c>
      <c r="AQ215" s="47">
        <v>0</v>
      </c>
      <c r="AR215" s="47">
        <v>0</v>
      </c>
      <c r="AS215" s="47">
        <v>0</v>
      </c>
      <c r="AT215" s="47">
        <v>0</v>
      </c>
      <c r="AU215" s="47">
        <v>0</v>
      </c>
      <c r="AV215" s="46">
        <v>12610</v>
      </c>
      <c r="AW215" s="47">
        <v>0</v>
      </c>
      <c r="AX215" s="46">
        <v>21270</v>
      </c>
      <c r="AY215" s="46">
        <v>1380</v>
      </c>
      <c r="AZ215" s="47">
        <v>0</v>
      </c>
      <c r="BA215" s="47">
        <v>0</v>
      </c>
      <c r="BB215" s="47">
        <v>0</v>
      </c>
      <c r="BC215" s="47">
        <v>0</v>
      </c>
      <c r="BD215" s="47">
        <v>0</v>
      </c>
      <c r="BE215" s="47">
        <v>0</v>
      </c>
      <c r="BF215" s="46">
        <v>3340</v>
      </c>
      <c r="BG215" s="46">
        <v>220</v>
      </c>
      <c r="BH215" s="47">
        <v>0</v>
      </c>
      <c r="BI215" s="47">
        <v>0</v>
      </c>
      <c r="BJ215" s="47">
        <v>0</v>
      </c>
      <c r="BK215" s="47">
        <v>0</v>
      </c>
      <c r="BL215" s="47">
        <v>0</v>
      </c>
      <c r="BM215" s="46">
        <v>6</v>
      </c>
      <c r="BN215" s="47">
        <v>0</v>
      </c>
      <c r="BO215" s="47">
        <v>0</v>
      </c>
      <c r="BP215" s="46">
        <v>1000</v>
      </c>
      <c r="BQ215" s="47">
        <v>0</v>
      </c>
      <c r="BR215" s="47">
        <v>0</v>
      </c>
      <c r="BS215" s="47">
        <v>0</v>
      </c>
      <c r="BT215" s="47">
        <v>0</v>
      </c>
      <c r="BU215" s="47">
        <v>0</v>
      </c>
      <c r="BV215" s="46">
        <v>40940</v>
      </c>
      <c r="BW215" s="47">
        <v>0</v>
      </c>
      <c r="BX215" s="47">
        <v>0</v>
      </c>
      <c r="BY215" s="47">
        <v>0</v>
      </c>
      <c r="BZ215" s="47">
        <v>0</v>
      </c>
      <c r="CA215" s="46">
        <v>3710</v>
      </c>
      <c r="CB215" s="47">
        <v>0</v>
      </c>
      <c r="CC215" s="46">
        <v>40940</v>
      </c>
      <c r="CD215" s="47">
        <v>0</v>
      </c>
      <c r="CE215" s="47">
        <v>0</v>
      </c>
      <c r="CF215" s="47">
        <v>0</v>
      </c>
      <c r="CG215" s="47">
        <v>0</v>
      </c>
      <c r="CH215" s="47">
        <v>0</v>
      </c>
      <c r="CI215" s="47">
        <v>3710</v>
      </c>
      <c r="CJ215" s="46">
        <v>0</v>
      </c>
      <c r="CK215" s="47">
        <v>0</v>
      </c>
      <c r="CL215" s="47">
        <v>0</v>
      </c>
      <c r="CM215" s="47">
        <v>0</v>
      </c>
      <c r="CN215" s="48">
        <v>0</v>
      </c>
      <c r="CO215" s="49">
        <f t="shared" si="18"/>
        <v>58056</v>
      </c>
      <c r="CP215" s="50">
        <f t="shared" si="19"/>
        <v>40940</v>
      </c>
      <c r="CQ215" s="50">
        <f t="shared" si="20"/>
        <v>98996</v>
      </c>
      <c r="CR215" s="50">
        <v>0</v>
      </c>
      <c r="CS215" s="50" t="s">
        <v>584</v>
      </c>
      <c r="CT215" s="50">
        <v>0</v>
      </c>
      <c r="CU215" s="51">
        <f t="shared" si="21"/>
        <v>58.644793729039556</v>
      </c>
      <c r="CV215" s="52">
        <f t="shared" si="22"/>
        <v>232.3849765258216</v>
      </c>
      <c r="CW215" s="53">
        <v>0</v>
      </c>
      <c r="CX215" s="37">
        <f t="shared" si="23"/>
        <v>0</v>
      </c>
      <c r="CY215" s="37"/>
    </row>
    <row r="216" spans="1:103">
      <c r="A216" s="11">
        <v>2019</v>
      </c>
      <c r="B216" s="12" t="s">
        <v>521</v>
      </c>
      <c r="C216" s="12" t="s">
        <v>471</v>
      </c>
      <c r="D216" s="12" t="s">
        <v>522</v>
      </c>
      <c r="E216" s="13">
        <v>694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3">
        <v>6900</v>
      </c>
      <c r="O216" s="13">
        <v>4440</v>
      </c>
      <c r="P216" s="13">
        <v>6680</v>
      </c>
      <c r="Q216" s="14">
        <v>0</v>
      </c>
      <c r="R216" s="14">
        <v>0</v>
      </c>
      <c r="S216" s="13">
        <v>23720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0</v>
      </c>
      <c r="AE216" s="14">
        <v>0</v>
      </c>
      <c r="AF216" s="14">
        <v>0</v>
      </c>
      <c r="AG216" s="14">
        <v>0</v>
      </c>
      <c r="AH216" s="14">
        <v>0</v>
      </c>
      <c r="AI216" s="14">
        <v>0</v>
      </c>
      <c r="AJ216" s="14">
        <v>0</v>
      </c>
      <c r="AK216" s="14">
        <v>0</v>
      </c>
      <c r="AL216" s="14">
        <v>0</v>
      </c>
      <c r="AM216" s="14">
        <v>0</v>
      </c>
      <c r="AN216" s="14">
        <v>0</v>
      </c>
      <c r="AO216" s="14">
        <v>0</v>
      </c>
      <c r="AP216" s="14">
        <v>0</v>
      </c>
      <c r="AQ216" s="14">
        <v>0</v>
      </c>
      <c r="AR216" s="14">
        <v>0</v>
      </c>
      <c r="AS216" s="14">
        <v>0</v>
      </c>
      <c r="AT216" s="14">
        <v>0</v>
      </c>
      <c r="AU216" s="14">
        <v>0</v>
      </c>
      <c r="AV216" s="13">
        <v>44680</v>
      </c>
      <c r="AW216" s="14">
        <v>0</v>
      </c>
      <c r="AX216" s="13">
        <v>77280</v>
      </c>
      <c r="AY216" s="13">
        <v>2550</v>
      </c>
      <c r="AZ216" s="14">
        <v>0</v>
      </c>
      <c r="BA216" s="14">
        <v>0</v>
      </c>
      <c r="BB216" s="14">
        <v>0</v>
      </c>
      <c r="BC216" s="14">
        <v>0</v>
      </c>
      <c r="BD216" s="14">
        <v>0</v>
      </c>
      <c r="BE216" s="14">
        <v>0</v>
      </c>
      <c r="BF216" s="14">
        <v>0</v>
      </c>
      <c r="BG216" s="13">
        <v>360</v>
      </c>
      <c r="BH216" s="14">
        <v>0</v>
      </c>
      <c r="BI216" s="14">
        <v>0</v>
      </c>
      <c r="BJ216" s="14">
        <v>0</v>
      </c>
      <c r="BK216" s="14">
        <v>0</v>
      </c>
      <c r="BL216" s="14">
        <v>0</v>
      </c>
      <c r="BM216" s="14">
        <v>0</v>
      </c>
      <c r="BN216" s="47">
        <v>0</v>
      </c>
      <c r="BO216" s="47">
        <v>0</v>
      </c>
      <c r="BP216" s="47">
        <v>0</v>
      </c>
      <c r="BQ216" s="46">
        <v>100</v>
      </c>
      <c r="BR216" s="47">
        <v>0</v>
      </c>
      <c r="BS216" s="13">
        <v>34500</v>
      </c>
      <c r="BT216" s="14">
        <v>0</v>
      </c>
      <c r="BU216" s="14">
        <v>0</v>
      </c>
      <c r="BV216" s="13">
        <v>74190</v>
      </c>
      <c r="BW216" s="14">
        <v>0</v>
      </c>
      <c r="BX216" s="14">
        <v>0</v>
      </c>
      <c r="BY216" s="14">
        <v>0</v>
      </c>
      <c r="BZ216" s="14">
        <v>0</v>
      </c>
      <c r="CA216" s="13">
        <v>5560</v>
      </c>
      <c r="CB216" s="14">
        <v>0</v>
      </c>
      <c r="CC216" s="13">
        <v>74190</v>
      </c>
      <c r="CD216" s="14">
        <v>0</v>
      </c>
      <c r="CE216" s="14">
        <v>0</v>
      </c>
      <c r="CF216" s="14">
        <v>0</v>
      </c>
      <c r="CG216" s="14">
        <v>0</v>
      </c>
      <c r="CH216" s="14">
        <v>0</v>
      </c>
      <c r="CI216" s="14">
        <v>0</v>
      </c>
      <c r="CJ216" s="13">
        <v>5560</v>
      </c>
      <c r="CK216" s="14">
        <v>0</v>
      </c>
      <c r="CL216" s="14">
        <v>0</v>
      </c>
      <c r="CM216" s="14">
        <v>0</v>
      </c>
      <c r="CN216" s="15">
        <v>0</v>
      </c>
      <c r="CO216" s="27">
        <f t="shared" si="18"/>
        <v>201210</v>
      </c>
      <c r="CP216" s="28">
        <f t="shared" si="19"/>
        <v>79750</v>
      </c>
      <c r="CQ216" s="28">
        <f t="shared" si="20"/>
        <v>280960</v>
      </c>
      <c r="CR216" s="28">
        <v>0</v>
      </c>
      <c r="CS216" s="28" t="s">
        <v>584</v>
      </c>
      <c r="CT216" s="28">
        <v>0</v>
      </c>
      <c r="CU216" s="30">
        <f t="shared" si="21"/>
        <v>71.615176537585427</v>
      </c>
      <c r="CV216" s="39">
        <f t="shared" si="22"/>
        <v>404.84149855907782</v>
      </c>
      <c r="CW216" s="10">
        <v>1</v>
      </c>
      <c r="CX216" s="37">
        <f t="shared" si="23"/>
        <v>0</v>
      </c>
      <c r="CY216" s="37"/>
    </row>
    <row r="217" spans="1:103">
      <c r="A217" s="11">
        <v>2019</v>
      </c>
      <c r="B217" s="12" t="s">
        <v>523</v>
      </c>
      <c r="C217" s="12" t="s">
        <v>471</v>
      </c>
      <c r="D217" s="12" t="s">
        <v>524</v>
      </c>
      <c r="E217" s="13">
        <v>930</v>
      </c>
      <c r="F217" s="14">
        <v>0</v>
      </c>
      <c r="G217" s="14">
        <v>0</v>
      </c>
      <c r="H217" s="14">
        <v>0</v>
      </c>
      <c r="I217" s="14">
        <v>0</v>
      </c>
      <c r="J217" s="13">
        <v>44</v>
      </c>
      <c r="K217" s="14">
        <v>0</v>
      </c>
      <c r="L217" s="14">
        <v>0</v>
      </c>
      <c r="M217" s="14">
        <v>0</v>
      </c>
      <c r="N217" s="14">
        <v>0</v>
      </c>
      <c r="O217" s="13">
        <v>1962</v>
      </c>
      <c r="P217" s="13">
        <v>2859</v>
      </c>
      <c r="Q217" s="14">
        <v>0</v>
      </c>
      <c r="R217" s="13">
        <v>25470</v>
      </c>
      <c r="S217" s="13">
        <v>23640</v>
      </c>
      <c r="T217" s="14">
        <v>0</v>
      </c>
      <c r="U217" s="13">
        <v>13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3">
        <v>609</v>
      </c>
      <c r="AK217" s="14">
        <v>0</v>
      </c>
      <c r="AL217" s="14">
        <v>0</v>
      </c>
      <c r="AM217" s="14">
        <v>0</v>
      </c>
      <c r="AN217" s="14">
        <v>0</v>
      </c>
      <c r="AO217" s="13">
        <v>379</v>
      </c>
      <c r="AP217" s="14">
        <v>0</v>
      </c>
      <c r="AQ217" s="14">
        <v>0</v>
      </c>
      <c r="AR217" s="14">
        <v>0</v>
      </c>
      <c r="AS217" s="14">
        <v>0</v>
      </c>
      <c r="AT217" s="14">
        <v>0</v>
      </c>
      <c r="AU217" s="14">
        <v>0</v>
      </c>
      <c r="AV217" s="13">
        <v>34688</v>
      </c>
      <c r="AW217" s="14">
        <v>0</v>
      </c>
      <c r="AX217" s="13">
        <v>87405</v>
      </c>
      <c r="AY217" s="13">
        <v>2036</v>
      </c>
      <c r="AZ217" s="14">
        <v>0</v>
      </c>
      <c r="BA217" s="14">
        <v>0</v>
      </c>
      <c r="BB217" s="14">
        <v>0</v>
      </c>
      <c r="BC217" s="14">
        <v>0</v>
      </c>
      <c r="BD217" s="14">
        <v>0</v>
      </c>
      <c r="BE217" s="13">
        <v>41</v>
      </c>
      <c r="BF217" s="13">
        <v>1078</v>
      </c>
      <c r="BG217" s="13">
        <v>825</v>
      </c>
      <c r="BH217" s="13">
        <v>117</v>
      </c>
      <c r="BI217" s="13">
        <v>263</v>
      </c>
      <c r="BJ217" s="14">
        <v>0</v>
      </c>
      <c r="BK217" s="14">
        <v>0</v>
      </c>
      <c r="BL217" s="14">
        <v>0</v>
      </c>
      <c r="BM217" s="13">
        <v>11</v>
      </c>
      <c r="BN217" s="46">
        <v>28</v>
      </c>
      <c r="BO217" s="47">
        <v>0</v>
      </c>
      <c r="BP217" s="46">
        <v>1273</v>
      </c>
      <c r="BQ217" s="46">
        <v>829</v>
      </c>
      <c r="BR217" s="46">
        <v>274</v>
      </c>
      <c r="BS217" s="14">
        <v>0</v>
      </c>
      <c r="BT217" s="13">
        <v>1438</v>
      </c>
      <c r="BU217" s="13">
        <v>4530</v>
      </c>
      <c r="BV217" s="13">
        <v>91540</v>
      </c>
      <c r="BW217" s="14">
        <v>0</v>
      </c>
      <c r="BX217" s="14">
        <v>0</v>
      </c>
      <c r="BY217" s="14">
        <v>0</v>
      </c>
      <c r="BZ217" s="14">
        <v>0</v>
      </c>
      <c r="CA217" s="13">
        <v>7873</v>
      </c>
      <c r="CB217" s="14">
        <v>0</v>
      </c>
      <c r="CC217" s="13">
        <v>91540</v>
      </c>
      <c r="CD217" s="14">
        <v>0</v>
      </c>
      <c r="CE217" s="14">
        <v>0</v>
      </c>
      <c r="CF217" s="14">
        <v>0</v>
      </c>
      <c r="CG217" s="14">
        <v>0</v>
      </c>
      <c r="CH217" s="14">
        <v>0</v>
      </c>
      <c r="CI217" s="14">
        <v>7873</v>
      </c>
      <c r="CJ217" s="13">
        <v>0</v>
      </c>
      <c r="CK217" s="14">
        <v>0</v>
      </c>
      <c r="CL217" s="14">
        <v>0</v>
      </c>
      <c r="CM217" s="14">
        <v>0</v>
      </c>
      <c r="CN217" s="15">
        <v>0</v>
      </c>
      <c r="CO217" s="27">
        <f t="shared" si="18"/>
        <v>196697</v>
      </c>
      <c r="CP217" s="28">
        <f t="shared" si="19"/>
        <v>91540</v>
      </c>
      <c r="CQ217" s="28">
        <f t="shared" si="20"/>
        <v>288237</v>
      </c>
      <c r="CR217" s="28">
        <v>0</v>
      </c>
      <c r="CS217" s="28" t="s">
        <v>584</v>
      </c>
      <c r="CT217" s="28">
        <v>0</v>
      </c>
      <c r="CU217" s="30">
        <f t="shared" si="21"/>
        <v>68.241412448783464</v>
      </c>
      <c r="CV217" s="39">
        <f t="shared" si="22"/>
        <v>309.93225806451613</v>
      </c>
      <c r="CW217" s="10">
        <v>1</v>
      </c>
      <c r="CX217" s="37">
        <f t="shared" si="23"/>
        <v>0</v>
      </c>
      <c r="CY217" s="37"/>
    </row>
    <row r="218" spans="1:103">
      <c r="A218" s="11">
        <v>2019</v>
      </c>
      <c r="B218" s="12" t="s">
        <v>525</v>
      </c>
      <c r="C218" s="12" t="s">
        <v>471</v>
      </c>
      <c r="D218" s="12" t="s">
        <v>526</v>
      </c>
      <c r="E218" s="13">
        <v>559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3">
        <v>0</v>
      </c>
      <c r="O218" s="13">
        <v>6653</v>
      </c>
      <c r="P218" s="13">
        <v>3700</v>
      </c>
      <c r="Q218" s="14">
        <v>0</v>
      </c>
      <c r="R218" s="14">
        <v>0</v>
      </c>
      <c r="S218" s="13">
        <v>14310</v>
      </c>
      <c r="T218" s="14">
        <v>0</v>
      </c>
      <c r="U218" s="14">
        <v>0</v>
      </c>
      <c r="V218" s="13">
        <v>500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0</v>
      </c>
      <c r="AC218" s="14">
        <v>0</v>
      </c>
      <c r="AD218" s="14">
        <v>0</v>
      </c>
      <c r="AE218" s="14">
        <v>0</v>
      </c>
      <c r="AF218" s="14">
        <v>0</v>
      </c>
      <c r="AG218" s="14">
        <v>0</v>
      </c>
      <c r="AH218" s="14">
        <v>0</v>
      </c>
      <c r="AI218" s="14">
        <v>0</v>
      </c>
      <c r="AJ218" s="14">
        <v>0</v>
      </c>
      <c r="AK218" s="14">
        <v>0</v>
      </c>
      <c r="AL218" s="14">
        <v>0</v>
      </c>
      <c r="AM218" s="14">
        <v>0</v>
      </c>
      <c r="AN218" s="14">
        <v>0</v>
      </c>
      <c r="AO218" s="14">
        <v>0</v>
      </c>
      <c r="AP218" s="14">
        <v>0</v>
      </c>
      <c r="AQ218" s="14">
        <v>0</v>
      </c>
      <c r="AR218" s="14">
        <v>0</v>
      </c>
      <c r="AS218" s="14">
        <v>0</v>
      </c>
      <c r="AT218" s="14">
        <v>0</v>
      </c>
      <c r="AU218" s="14">
        <v>0</v>
      </c>
      <c r="AV218" s="13">
        <v>16940</v>
      </c>
      <c r="AW218" s="14">
        <v>0</v>
      </c>
      <c r="AX218" s="13">
        <v>12590</v>
      </c>
      <c r="AY218" s="13">
        <v>230</v>
      </c>
      <c r="AZ218" s="14">
        <v>0</v>
      </c>
      <c r="BA218" s="14">
        <v>0</v>
      </c>
      <c r="BB218" s="14">
        <v>0</v>
      </c>
      <c r="BC218" s="14">
        <v>0</v>
      </c>
      <c r="BD218" s="14">
        <v>0</v>
      </c>
      <c r="BE218" s="14">
        <v>0</v>
      </c>
      <c r="BF218" s="13">
        <v>1957</v>
      </c>
      <c r="BG218" s="13">
        <v>60</v>
      </c>
      <c r="BH218" s="14">
        <v>0</v>
      </c>
      <c r="BI218" s="14">
        <v>0</v>
      </c>
      <c r="BJ218" s="14">
        <v>0</v>
      </c>
      <c r="BK218" s="14">
        <v>0</v>
      </c>
      <c r="BL218" s="14">
        <v>0</v>
      </c>
      <c r="BM218" s="13">
        <v>51</v>
      </c>
      <c r="BN218" s="47">
        <v>0</v>
      </c>
      <c r="BO218" s="47">
        <v>0</v>
      </c>
      <c r="BP218" s="46">
        <v>1751</v>
      </c>
      <c r="BQ218" s="46">
        <v>1105</v>
      </c>
      <c r="BR218" s="46">
        <v>2220</v>
      </c>
      <c r="BS218" s="13">
        <v>5200</v>
      </c>
      <c r="BT218" s="13">
        <v>2060</v>
      </c>
      <c r="BU218" s="14">
        <v>0</v>
      </c>
      <c r="BV218" s="13">
        <v>190440</v>
      </c>
      <c r="BW218" s="14">
        <v>0</v>
      </c>
      <c r="BX218" s="14">
        <v>0</v>
      </c>
      <c r="BY218" s="14">
        <v>0</v>
      </c>
      <c r="BZ218" s="14">
        <v>0</v>
      </c>
      <c r="CA218" s="13">
        <v>6370</v>
      </c>
      <c r="CB218" s="14">
        <v>0</v>
      </c>
      <c r="CC218" s="13">
        <v>190440</v>
      </c>
      <c r="CD218" s="14">
        <v>0</v>
      </c>
      <c r="CE218" s="14">
        <v>0</v>
      </c>
      <c r="CF218" s="14">
        <v>0</v>
      </c>
      <c r="CG218" s="14">
        <v>0</v>
      </c>
      <c r="CH218" s="14">
        <v>0</v>
      </c>
      <c r="CI218" s="13">
        <v>6370</v>
      </c>
      <c r="CJ218" s="14">
        <v>0</v>
      </c>
      <c r="CK218" s="14">
        <v>0</v>
      </c>
      <c r="CL218" s="14">
        <v>0</v>
      </c>
      <c r="CM218" s="14">
        <v>0</v>
      </c>
      <c r="CN218" s="15">
        <v>0</v>
      </c>
      <c r="CO218" s="27">
        <f t="shared" si="18"/>
        <v>75697</v>
      </c>
      <c r="CP218" s="28">
        <f t="shared" si="19"/>
        <v>190440</v>
      </c>
      <c r="CQ218" s="28">
        <f t="shared" si="20"/>
        <v>266137</v>
      </c>
      <c r="CR218" s="28">
        <v>0</v>
      </c>
      <c r="CS218" s="28" t="s">
        <v>584</v>
      </c>
      <c r="CT218" s="28">
        <v>0</v>
      </c>
      <c r="CU218" s="30">
        <f t="shared" si="21"/>
        <v>28.442869649842002</v>
      </c>
      <c r="CV218" s="39">
        <f t="shared" si="22"/>
        <v>476.09481216457959</v>
      </c>
      <c r="CW218" s="10">
        <v>0</v>
      </c>
      <c r="CX218" s="37">
        <f t="shared" si="23"/>
        <v>0</v>
      </c>
      <c r="CY218" s="37"/>
    </row>
    <row r="219" spans="1:103" s="53" customFormat="1">
      <c r="A219" s="44">
        <v>2019</v>
      </c>
      <c r="B219" s="45" t="s">
        <v>527</v>
      </c>
      <c r="C219" s="45" t="s">
        <v>471</v>
      </c>
      <c r="D219" s="45" t="s">
        <v>528</v>
      </c>
      <c r="E219" s="46">
        <v>758</v>
      </c>
      <c r="F219" s="47">
        <v>0</v>
      </c>
      <c r="G219" s="47">
        <v>0</v>
      </c>
      <c r="H219" s="47">
        <v>0</v>
      </c>
      <c r="I219" s="47">
        <v>0</v>
      </c>
      <c r="J219" s="47">
        <v>0</v>
      </c>
      <c r="K219" s="47">
        <v>0</v>
      </c>
      <c r="L219" s="47">
        <v>0</v>
      </c>
      <c r="M219" s="47">
        <v>0</v>
      </c>
      <c r="N219" s="47">
        <v>0</v>
      </c>
      <c r="O219" s="46">
        <v>27310</v>
      </c>
      <c r="P219" s="47">
        <v>0</v>
      </c>
      <c r="Q219" s="47">
        <v>0</v>
      </c>
      <c r="R219" s="47">
        <v>0</v>
      </c>
      <c r="S219" s="46">
        <v>34450</v>
      </c>
      <c r="T219" s="47">
        <v>0</v>
      </c>
      <c r="U219" s="47">
        <v>0</v>
      </c>
      <c r="V219" s="47">
        <v>0</v>
      </c>
      <c r="W219" s="47">
        <v>0</v>
      </c>
      <c r="X219" s="47">
        <v>0</v>
      </c>
      <c r="Y219" s="47">
        <v>0</v>
      </c>
      <c r="Z219" s="47">
        <v>0</v>
      </c>
      <c r="AA219" s="47">
        <v>0</v>
      </c>
      <c r="AB219" s="47">
        <v>0</v>
      </c>
      <c r="AC219" s="47">
        <v>0</v>
      </c>
      <c r="AD219" s="47">
        <v>0</v>
      </c>
      <c r="AE219" s="47">
        <v>0</v>
      </c>
      <c r="AF219" s="47">
        <v>0</v>
      </c>
      <c r="AG219" s="47">
        <v>0</v>
      </c>
      <c r="AH219" s="47">
        <v>0</v>
      </c>
      <c r="AI219" s="47">
        <v>0</v>
      </c>
      <c r="AJ219" s="47">
        <v>0</v>
      </c>
      <c r="AK219" s="47">
        <v>0</v>
      </c>
      <c r="AL219" s="47">
        <v>0</v>
      </c>
      <c r="AM219" s="47">
        <v>0</v>
      </c>
      <c r="AN219" s="47">
        <v>0</v>
      </c>
      <c r="AO219" s="47">
        <v>0</v>
      </c>
      <c r="AP219" s="47">
        <v>0</v>
      </c>
      <c r="AQ219" s="47">
        <v>0</v>
      </c>
      <c r="AR219" s="47">
        <v>0</v>
      </c>
      <c r="AS219" s="47">
        <v>0</v>
      </c>
      <c r="AT219" s="47">
        <v>0</v>
      </c>
      <c r="AU219" s="47">
        <v>0</v>
      </c>
      <c r="AV219" s="46">
        <v>49060</v>
      </c>
      <c r="AW219" s="47">
        <v>0</v>
      </c>
      <c r="AX219" s="46">
        <v>60410</v>
      </c>
      <c r="AY219" s="46">
        <v>1110</v>
      </c>
      <c r="AZ219" s="47">
        <v>0</v>
      </c>
      <c r="BA219" s="47">
        <v>0</v>
      </c>
      <c r="BB219" s="47">
        <v>0</v>
      </c>
      <c r="BC219" s="47">
        <v>0</v>
      </c>
      <c r="BD219" s="47">
        <v>0</v>
      </c>
      <c r="BE219" s="47">
        <v>0</v>
      </c>
      <c r="BF219" s="47">
        <v>0</v>
      </c>
      <c r="BG219" s="46">
        <v>0</v>
      </c>
      <c r="BH219" s="47">
        <v>0</v>
      </c>
      <c r="BI219" s="47">
        <v>0</v>
      </c>
      <c r="BJ219" s="47">
        <v>0</v>
      </c>
      <c r="BK219" s="47">
        <v>0</v>
      </c>
      <c r="BL219" s="47">
        <v>0</v>
      </c>
      <c r="BM219" s="47">
        <v>0</v>
      </c>
      <c r="BN219" s="47">
        <v>0</v>
      </c>
      <c r="BO219" s="47">
        <v>0</v>
      </c>
      <c r="BP219" s="47">
        <v>0</v>
      </c>
      <c r="BQ219" s="47">
        <v>0</v>
      </c>
      <c r="BR219" s="47">
        <v>0</v>
      </c>
      <c r="BS219" s="47">
        <v>0</v>
      </c>
      <c r="BT219" s="47">
        <v>0</v>
      </c>
      <c r="BU219" s="47">
        <v>0</v>
      </c>
      <c r="BV219" s="46">
        <v>68000</v>
      </c>
      <c r="BW219" s="47">
        <v>0</v>
      </c>
      <c r="BX219" s="47">
        <v>0</v>
      </c>
      <c r="BY219" s="47">
        <v>0</v>
      </c>
      <c r="BZ219" s="47">
        <v>0</v>
      </c>
      <c r="CA219" s="46">
        <v>7320</v>
      </c>
      <c r="CB219" s="47">
        <v>0</v>
      </c>
      <c r="CC219" s="46">
        <v>68000</v>
      </c>
      <c r="CD219" s="47">
        <v>0</v>
      </c>
      <c r="CE219" s="47">
        <v>0</v>
      </c>
      <c r="CF219" s="47">
        <v>0</v>
      </c>
      <c r="CG219" s="47">
        <v>0</v>
      </c>
      <c r="CH219" s="47">
        <v>0</v>
      </c>
      <c r="CI219" s="47">
        <v>7320</v>
      </c>
      <c r="CJ219" s="46">
        <v>0</v>
      </c>
      <c r="CK219" s="47">
        <v>0</v>
      </c>
      <c r="CL219" s="47">
        <v>0</v>
      </c>
      <c r="CM219" s="47">
        <v>0</v>
      </c>
      <c r="CN219" s="48">
        <v>0</v>
      </c>
      <c r="CO219" s="49">
        <f t="shared" si="18"/>
        <v>179660</v>
      </c>
      <c r="CP219" s="50">
        <f t="shared" si="19"/>
        <v>68000</v>
      </c>
      <c r="CQ219" s="50">
        <f t="shared" si="20"/>
        <v>247660</v>
      </c>
      <c r="CR219" s="53">
        <v>0</v>
      </c>
      <c r="CS219" s="68" t="s">
        <v>585</v>
      </c>
      <c r="CT219" s="66">
        <v>20000</v>
      </c>
      <c r="CU219" s="51">
        <f t="shared" si="21"/>
        <v>72.543002503432135</v>
      </c>
      <c r="CV219" s="52">
        <f t="shared" si="22"/>
        <v>326.7282321899736</v>
      </c>
      <c r="CW219" s="53">
        <v>1</v>
      </c>
      <c r="CX219" s="37">
        <f t="shared" si="23"/>
        <v>26.385224274406333</v>
      </c>
      <c r="CY219" s="37"/>
    </row>
    <row r="220" spans="1:103">
      <c r="A220" s="11">
        <v>2019</v>
      </c>
      <c r="B220" s="12" t="s">
        <v>529</v>
      </c>
      <c r="C220" s="12" t="s">
        <v>471</v>
      </c>
      <c r="D220" s="12" t="s">
        <v>530</v>
      </c>
      <c r="E220" s="13">
        <v>2854</v>
      </c>
      <c r="F220" s="14">
        <v>0</v>
      </c>
      <c r="G220" s="14">
        <v>0</v>
      </c>
      <c r="H220" s="14">
        <v>0</v>
      </c>
      <c r="I220" s="14">
        <v>0</v>
      </c>
      <c r="J220" s="13">
        <v>28</v>
      </c>
      <c r="K220" s="14">
        <v>0</v>
      </c>
      <c r="L220" s="14">
        <v>0</v>
      </c>
      <c r="M220" s="14">
        <v>0</v>
      </c>
      <c r="N220" s="14">
        <v>0</v>
      </c>
      <c r="O220" s="13">
        <v>28745</v>
      </c>
      <c r="P220" s="13">
        <v>9795</v>
      </c>
      <c r="Q220" s="13">
        <v>2000</v>
      </c>
      <c r="R220" s="13">
        <v>74817</v>
      </c>
      <c r="S220" s="13">
        <v>119828</v>
      </c>
      <c r="T220" s="14">
        <v>0</v>
      </c>
      <c r="U220" s="13">
        <v>11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0</v>
      </c>
      <c r="AF220" s="14">
        <v>0</v>
      </c>
      <c r="AG220" s="14">
        <v>0</v>
      </c>
      <c r="AH220" s="14">
        <v>0</v>
      </c>
      <c r="AI220" s="14">
        <v>0</v>
      </c>
      <c r="AJ220" s="14">
        <v>0</v>
      </c>
      <c r="AK220" s="14">
        <v>0</v>
      </c>
      <c r="AL220" s="14">
        <v>0</v>
      </c>
      <c r="AM220" s="14">
        <v>0</v>
      </c>
      <c r="AN220" s="14">
        <v>0</v>
      </c>
      <c r="AO220" s="14">
        <v>0</v>
      </c>
      <c r="AP220" s="14">
        <v>0</v>
      </c>
      <c r="AQ220" s="14">
        <v>0</v>
      </c>
      <c r="AR220" s="14">
        <v>0</v>
      </c>
      <c r="AS220" s="14">
        <v>0</v>
      </c>
      <c r="AT220" s="13">
        <v>24821</v>
      </c>
      <c r="AU220" s="14">
        <v>0</v>
      </c>
      <c r="AV220" s="13">
        <v>179682</v>
      </c>
      <c r="AW220" s="14">
        <v>0</v>
      </c>
      <c r="AX220" s="13">
        <v>446870</v>
      </c>
      <c r="AY220" s="13">
        <v>11741</v>
      </c>
      <c r="AZ220" s="14">
        <v>0</v>
      </c>
      <c r="BA220" s="14">
        <v>0</v>
      </c>
      <c r="BB220" s="14">
        <v>0</v>
      </c>
      <c r="BC220" s="14">
        <v>0</v>
      </c>
      <c r="BD220" s="14">
        <v>0</v>
      </c>
      <c r="BE220" s="13">
        <v>80</v>
      </c>
      <c r="BF220" s="13">
        <v>5437</v>
      </c>
      <c r="BG220" s="13">
        <v>1115</v>
      </c>
      <c r="BH220" s="14">
        <v>0</v>
      </c>
      <c r="BI220" s="13">
        <v>424</v>
      </c>
      <c r="BJ220" s="14">
        <v>0</v>
      </c>
      <c r="BK220" s="14">
        <v>0</v>
      </c>
      <c r="BL220" s="14">
        <v>0</v>
      </c>
      <c r="BM220" s="13">
        <v>257</v>
      </c>
      <c r="BN220" s="46">
        <v>8</v>
      </c>
      <c r="BO220" s="46">
        <v>168</v>
      </c>
      <c r="BP220" s="46">
        <v>6027</v>
      </c>
      <c r="BQ220" s="46">
        <v>5038</v>
      </c>
      <c r="BR220" s="46">
        <v>25003</v>
      </c>
      <c r="BS220" s="14">
        <v>0</v>
      </c>
      <c r="BT220" s="13">
        <v>8470</v>
      </c>
      <c r="BU220" s="13">
        <v>142236</v>
      </c>
      <c r="BV220" s="13">
        <v>405000</v>
      </c>
      <c r="BW220" s="14">
        <v>0</v>
      </c>
      <c r="BX220" s="13">
        <v>59810</v>
      </c>
      <c r="BY220" s="14">
        <v>0</v>
      </c>
      <c r="BZ220" s="14">
        <v>0</v>
      </c>
      <c r="CA220" s="13">
        <v>24290</v>
      </c>
      <c r="CB220" s="14">
        <v>0</v>
      </c>
      <c r="CC220" s="13">
        <v>405000</v>
      </c>
      <c r="CD220" s="14">
        <v>0</v>
      </c>
      <c r="CE220" s="14">
        <v>0</v>
      </c>
      <c r="CF220" s="14">
        <v>0</v>
      </c>
      <c r="CG220" s="13">
        <v>58840</v>
      </c>
      <c r="CH220" s="13">
        <v>970</v>
      </c>
      <c r="CI220" s="13">
        <v>24290</v>
      </c>
      <c r="CJ220" s="14">
        <v>0</v>
      </c>
      <c r="CK220" s="14">
        <v>0</v>
      </c>
      <c r="CL220" s="14">
        <v>0</v>
      </c>
      <c r="CM220" s="14">
        <v>0</v>
      </c>
      <c r="CN220" s="15">
        <v>0</v>
      </c>
      <c r="CO220" s="27">
        <f t="shared" si="18"/>
        <v>1175731</v>
      </c>
      <c r="CP220" s="28">
        <f t="shared" si="19"/>
        <v>405970</v>
      </c>
      <c r="CQ220" s="28">
        <f t="shared" si="20"/>
        <v>1581701</v>
      </c>
      <c r="CR220" s="37">
        <v>0</v>
      </c>
      <c r="CS220" s="67" t="s">
        <v>585</v>
      </c>
      <c r="CT220" s="66">
        <v>1250</v>
      </c>
      <c r="CU220" s="30">
        <f t="shared" si="21"/>
        <v>74.333328486230968</v>
      </c>
      <c r="CV220" s="39">
        <f t="shared" si="22"/>
        <v>554.20497547302034</v>
      </c>
      <c r="CW220" s="10">
        <v>1</v>
      </c>
      <c r="CX220" s="37">
        <f t="shared" si="23"/>
        <v>0.43798177995795373</v>
      </c>
      <c r="CY220" s="37"/>
    </row>
    <row r="221" spans="1:103" s="53" customFormat="1">
      <c r="A221" s="44">
        <v>2019</v>
      </c>
      <c r="B221" s="45" t="s">
        <v>531</v>
      </c>
      <c r="C221" s="45" t="s">
        <v>471</v>
      </c>
      <c r="D221" s="45" t="s">
        <v>532</v>
      </c>
      <c r="E221" s="46">
        <v>2280</v>
      </c>
      <c r="F221" s="47">
        <v>0</v>
      </c>
      <c r="G221" s="47">
        <v>0</v>
      </c>
      <c r="H221" s="47">
        <v>0</v>
      </c>
      <c r="I221" s="47">
        <v>0</v>
      </c>
      <c r="J221" s="46">
        <v>138</v>
      </c>
      <c r="K221" s="47">
        <v>0</v>
      </c>
      <c r="L221" s="47">
        <v>0</v>
      </c>
      <c r="M221" s="47">
        <v>0</v>
      </c>
      <c r="N221" s="47">
        <v>0</v>
      </c>
      <c r="O221" s="46">
        <v>54980</v>
      </c>
      <c r="P221" s="47">
        <v>0</v>
      </c>
      <c r="Q221" s="47">
        <v>0</v>
      </c>
      <c r="R221" s="47">
        <v>0</v>
      </c>
      <c r="S221" s="46">
        <v>96780</v>
      </c>
      <c r="T221" s="46">
        <v>87</v>
      </c>
      <c r="U221" s="46">
        <v>336</v>
      </c>
      <c r="V221" s="47">
        <v>0</v>
      </c>
      <c r="W221" s="47">
        <v>0</v>
      </c>
      <c r="X221" s="47">
        <v>0</v>
      </c>
      <c r="Y221" s="47">
        <v>0</v>
      </c>
      <c r="Z221" s="47">
        <v>0</v>
      </c>
      <c r="AA221" s="47">
        <v>0</v>
      </c>
      <c r="AB221" s="47">
        <v>0</v>
      </c>
      <c r="AC221" s="47">
        <v>0</v>
      </c>
      <c r="AD221" s="47">
        <v>0</v>
      </c>
      <c r="AE221" s="47">
        <v>0</v>
      </c>
      <c r="AF221" s="47">
        <v>0</v>
      </c>
      <c r="AG221" s="47">
        <v>0</v>
      </c>
      <c r="AH221" s="46">
        <v>4260</v>
      </c>
      <c r="AI221" s="47">
        <v>0</v>
      </c>
      <c r="AJ221" s="46">
        <v>63590</v>
      </c>
      <c r="AK221" s="46">
        <v>1410</v>
      </c>
      <c r="AL221" s="47">
        <v>0</v>
      </c>
      <c r="AM221" s="47">
        <v>0</v>
      </c>
      <c r="AN221" s="47">
        <v>0</v>
      </c>
      <c r="AO221" s="47">
        <v>0</v>
      </c>
      <c r="AP221" s="47">
        <v>0</v>
      </c>
      <c r="AQ221" s="47">
        <v>0</v>
      </c>
      <c r="AR221" s="47">
        <v>0</v>
      </c>
      <c r="AS221" s="47">
        <v>0</v>
      </c>
      <c r="AT221" s="37">
        <v>0</v>
      </c>
      <c r="AU221" s="47">
        <v>0</v>
      </c>
      <c r="AV221" s="46">
        <v>120760</v>
      </c>
      <c r="AW221" s="47">
        <v>0</v>
      </c>
      <c r="AX221" s="46">
        <v>150240</v>
      </c>
      <c r="AY221" s="46">
        <v>6870</v>
      </c>
      <c r="AZ221" s="47">
        <v>0</v>
      </c>
      <c r="BA221" s="47">
        <v>0</v>
      </c>
      <c r="BB221" s="47">
        <v>0</v>
      </c>
      <c r="BC221" s="47">
        <v>0</v>
      </c>
      <c r="BD221" s="47">
        <v>0</v>
      </c>
      <c r="BE221" s="46">
        <v>740</v>
      </c>
      <c r="BF221" s="46">
        <v>3680</v>
      </c>
      <c r="BG221" s="46">
        <v>440</v>
      </c>
      <c r="BH221" s="47">
        <v>0</v>
      </c>
      <c r="BI221" s="46">
        <v>1750</v>
      </c>
      <c r="BJ221" s="47">
        <v>0</v>
      </c>
      <c r="BK221" s="47">
        <v>0</v>
      </c>
      <c r="BL221" s="47">
        <v>0</v>
      </c>
      <c r="BM221" s="46">
        <v>120</v>
      </c>
      <c r="BN221" s="47">
        <v>0</v>
      </c>
      <c r="BO221" s="47">
        <v>0</v>
      </c>
      <c r="BP221" s="46">
        <v>5750</v>
      </c>
      <c r="BQ221" s="46">
        <v>3570</v>
      </c>
      <c r="BR221" s="47">
        <v>0</v>
      </c>
      <c r="BS221" s="46">
        <v>8340</v>
      </c>
      <c r="BT221" s="46">
        <v>2520</v>
      </c>
      <c r="BU221" s="47">
        <v>0</v>
      </c>
      <c r="BV221" s="46">
        <v>277190</v>
      </c>
      <c r="BW221" s="47">
        <v>0</v>
      </c>
      <c r="BX221" s="46">
        <v>9890</v>
      </c>
      <c r="BY221" s="47">
        <v>0</v>
      </c>
      <c r="BZ221" s="47">
        <v>0</v>
      </c>
      <c r="CA221" s="46">
        <v>18630</v>
      </c>
      <c r="CB221" s="47">
        <v>0</v>
      </c>
      <c r="CC221" s="46">
        <v>277190</v>
      </c>
      <c r="CD221" s="47">
        <v>0</v>
      </c>
      <c r="CE221" s="47">
        <v>0</v>
      </c>
      <c r="CF221" s="47">
        <v>0</v>
      </c>
      <c r="CG221" s="47">
        <v>0</v>
      </c>
      <c r="CH221" s="46">
        <v>9890</v>
      </c>
      <c r="CI221" s="47">
        <v>18630</v>
      </c>
      <c r="CJ221" s="46">
        <v>0</v>
      </c>
      <c r="CK221" s="47">
        <v>0</v>
      </c>
      <c r="CL221" s="47">
        <v>0</v>
      </c>
      <c r="CM221" s="47">
        <v>0</v>
      </c>
      <c r="CN221" s="48">
        <v>0</v>
      </c>
      <c r="CO221" s="49">
        <f t="shared" si="18"/>
        <v>475731</v>
      </c>
      <c r="CP221" s="50">
        <f t="shared" si="19"/>
        <v>287080</v>
      </c>
      <c r="CQ221" s="50">
        <f t="shared" si="20"/>
        <v>762811</v>
      </c>
      <c r="CR221" s="65">
        <v>59200</v>
      </c>
      <c r="CS221" s="65" t="s">
        <v>581</v>
      </c>
      <c r="CT221" s="50">
        <v>0</v>
      </c>
      <c r="CU221" s="51">
        <f t="shared" si="21"/>
        <v>65.075893144982246</v>
      </c>
      <c r="CV221" s="52">
        <f t="shared" si="22"/>
        <v>334.56622807017544</v>
      </c>
      <c r="CW221" s="53">
        <v>1</v>
      </c>
      <c r="CX221" s="37">
        <f t="shared" si="23"/>
        <v>25.964912280701753</v>
      </c>
      <c r="CY221" s="37"/>
    </row>
    <row r="222" spans="1:103">
      <c r="A222" s="11">
        <v>2019</v>
      </c>
      <c r="B222" s="12" t="s">
        <v>533</v>
      </c>
      <c r="C222" s="12" t="s">
        <v>471</v>
      </c>
      <c r="D222" s="12" t="s">
        <v>534</v>
      </c>
      <c r="E222" s="13">
        <v>1667</v>
      </c>
      <c r="F222" s="14">
        <v>0</v>
      </c>
      <c r="G222" s="14">
        <v>0</v>
      </c>
      <c r="H222" s="14">
        <v>0</v>
      </c>
      <c r="I222" s="14">
        <v>0</v>
      </c>
      <c r="J222" s="13">
        <v>78.739999999999995</v>
      </c>
      <c r="K222" s="14">
        <v>0</v>
      </c>
      <c r="L222" s="14">
        <v>0</v>
      </c>
      <c r="M222" s="14">
        <v>0</v>
      </c>
      <c r="N222" s="13">
        <v>25110</v>
      </c>
      <c r="O222" s="13">
        <v>12317</v>
      </c>
      <c r="P222" s="13">
        <v>5124.3100000000004</v>
      </c>
      <c r="Q222" s="14">
        <v>0</v>
      </c>
      <c r="R222" s="14">
        <v>0</v>
      </c>
      <c r="S222" s="13">
        <v>53320</v>
      </c>
      <c r="T222" s="14">
        <v>0</v>
      </c>
      <c r="U222" s="13">
        <v>24.18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4">
        <v>0</v>
      </c>
      <c r="AE222" s="14">
        <v>0</v>
      </c>
      <c r="AF222" s="14">
        <v>0</v>
      </c>
      <c r="AG222" s="14">
        <v>0</v>
      </c>
      <c r="AH222" s="14">
        <v>0</v>
      </c>
      <c r="AI222" s="14">
        <v>0</v>
      </c>
      <c r="AJ222" s="13">
        <v>1091.21</v>
      </c>
      <c r="AK222" s="14">
        <v>0</v>
      </c>
      <c r="AL222" s="14">
        <v>0</v>
      </c>
      <c r="AM222" s="14">
        <v>0</v>
      </c>
      <c r="AN222" s="14">
        <v>0</v>
      </c>
      <c r="AO222" s="13">
        <v>679.51</v>
      </c>
      <c r="AP222" s="14">
        <v>0</v>
      </c>
      <c r="AQ222" s="14">
        <v>0</v>
      </c>
      <c r="AR222" s="14">
        <v>0</v>
      </c>
      <c r="AS222" s="14">
        <v>0</v>
      </c>
      <c r="AT222" s="14">
        <v>0</v>
      </c>
      <c r="AU222" s="14">
        <v>0</v>
      </c>
      <c r="AV222" s="13">
        <v>56020</v>
      </c>
      <c r="AW222" s="14">
        <v>0</v>
      </c>
      <c r="AX222" s="13">
        <v>155610</v>
      </c>
      <c r="AY222" s="13">
        <v>4407.9799999999996</v>
      </c>
      <c r="AZ222" s="14">
        <v>0</v>
      </c>
      <c r="BA222" s="14">
        <v>0</v>
      </c>
      <c r="BB222" s="14">
        <v>0</v>
      </c>
      <c r="BC222" s="14">
        <v>0</v>
      </c>
      <c r="BD222" s="14">
        <v>0</v>
      </c>
      <c r="BE222" s="13">
        <v>73.95</v>
      </c>
      <c r="BF222" s="13">
        <v>1646.81</v>
      </c>
      <c r="BG222" s="13">
        <v>1160</v>
      </c>
      <c r="BH222" s="13">
        <v>209.85</v>
      </c>
      <c r="BI222" s="13">
        <v>470.66</v>
      </c>
      <c r="BJ222" s="14">
        <v>0</v>
      </c>
      <c r="BK222" s="14">
        <v>0</v>
      </c>
      <c r="BL222" s="14">
        <v>0</v>
      </c>
      <c r="BM222" s="13">
        <v>280</v>
      </c>
      <c r="BN222" s="46">
        <v>49.96</v>
      </c>
      <c r="BO222" s="47">
        <v>0</v>
      </c>
      <c r="BP222" s="46">
        <v>2281.36</v>
      </c>
      <c r="BQ222" s="46">
        <v>1486.93</v>
      </c>
      <c r="BR222" s="46">
        <v>491.65</v>
      </c>
      <c r="BS222" s="13">
        <v>50200</v>
      </c>
      <c r="BT222" s="13">
        <v>2578.14</v>
      </c>
      <c r="BU222" s="13">
        <v>8122.15</v>
      </c>
      <c r="BV222" s="13">
        <v>100560</v>
      </c>
      <c r="BW222" s="14">
        <v>0</v>
      </c>
      <c r="BX222" s="14">
        <v>0</v>
      </c>
      <c r="BY222" s="14">
        <v>0</v>
      </c>
      <c r="BZ222" s="14">
        <v>0</v>
      </c>
      <c r="CA222" s="13">
        <v>9255.34</v>
      </c>
      <c r="CB222" s="14">
        <v>0</v>
      </c>
      <c r="CC222" s="13">
        <v>100560</v>
      </c>
      <c r="CD222" s="14">
        <v>0</v>
      </c>
      <c r="CE222" s="14">
        <v>0</v>
      </c>
      <c r="CF222" s="14">
        <v>0</v>
      </c>
      <c r="CG222" s="14">
        <v>0</v>
      </c>
      <c r="CH222" s="14">
        <v>0</v>
      </c>
      <c r="CI222" s="13">
        <v>9255.34</v>
      </c>
      <c r="CJ222" s="14">
        <v>0</v>
      </c>
      <c r="CK222" s="14">
        <v>0</v>
      </c>
      <c r="CL222" s="14">
        <v>0</v>
      </c>
      <c r="CM222" s="14">
        <v>0</v>
      </c>
      <c r="CN222" s="15">
        <v>0</v>
      </c>
      <c r="CO222" s="27">
        <f t="shared" si="18"/>
        <v>390319.01</v>
      </c>
      <c r="CP222" s="28">
        <f t="shared" si="19"/>
        <v>100560</v>
      </c>
      <c r="CQ222" s="28">
        <f t="shared" si="20"/>
        <v>490879.01</v>
      </c>
      <c r="CR222" s="28">
        <v>0</v>
      </c>
      <c r="CS222" s="28" t="s">
        <v>584</v>
      </c>
      <c r="CT222" s="28">
        <v>0</v>
      </c>
      <c r="CU222" s="30">
        <f t="shared" si="21"/>
        <v>79.514300275336694</v>
      </c>
      <c r="CV222" s="39">
        <f t="shared" si="22"/>
        <v>294.46851229754049</v>
      </c>
      <c r="CW222" s="10">
        <v>1</v>
      </c>
      <c r="CX222" s="37">
        <f t="shared" si="23"/>
        <v>0</v>
      </c>
      <c r="CY222" s="37"/>
    </row>
    <row r="223" spans="1:103">
      <c r="A223" s="11">
        <v>2019</v>
      </c>
      <c r="B223" s="12" t="s">
        <v>535</v>
      </c>
      <c r="C223" s="12" t="s">
        <v>471</v>
      </c>
      <c r="D223" s="12" t="s">
        <v>536</v>
      </c>
      <c r="E223" s="13">
        <v>16079</v>
      </c>
      <c r="F223" s="14">
        <v>0</v>
      </c>
      <c r="G223" s="14">
        <v>21540</v>
      </c>
      <c r="H223" s="14">
        <v>0</v>
      </c>
      <c r="I223" s="14">
        <v>322</v>
      </c>
      <c r="J223" s="13">
        <v>1344</v>
      </c>
      <c r="K223" s="14">
        <v>0</v>
      </c>
      <c r="L223" s="14">
        <v>0</v>
      </c>
      <c r="M223" s="14">
        <v>158</v>
      </c>
      <c r="N223" s="13">
        <v>522180</v>
      </c>
      <c r="O223" s="13">
        <v>441340</v>
      </c>
      <c r="P223" s="13">
        <v>0</v>
      </c>
      <c r="Q223" s="14">
        <v>59</v>
      </c>
      <c r="R223" s="14">
        <v>0</v>
      </c>
      <c r="S223" s="13">
        <v>731020</v>
      </c>
      <c r="T223" s="14">
        <v>0</v>
      </c>
      <c r="U223" s="13">
        <v>0</v>
      </c>
      <c r="V223" s="14">
        <v>0</v>
      </c>
      <c r="W223" s="14">
        <v>0</v>
      </c>
      <c r="X223" s="14">
        <v>0</v>
      </c>
      <c r="Y223" s="14">
        <v>210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4">
        <v>0</v>
      </c>
      <c r="AG223" s="14">
        <v>2250</v>
      </c>
      <c r="AH223" s="14">
        <v>0</v>
      </c>
      <c r="AI223" s="14">
        <v>0</v>
      </c>
      <c r="AJ223" s="13">
        <v>0</v>
      </c>
      <c r="AK223" s="14">
        <v>0</v>
      </c>
      <c r="AL223" s="14">
        <v>0</v>
      </c>
      <c r="AM223" s="14">
        <v>0</v>
      </c>
      <c r="AN223" s="14">
        <v>0</v>
      </c>
      <c r="AO223" s="13">
        <v>0</v>
      </c>
      <c r="AP223" s="14">
        <v>0</v>
      </c>
      <c r="AQ223" s="14">
        <v>0</v>
      </c>
      <c r="AR223" s="14">
        <v>0</v>
      </c>
      <c r="AS223" s="14">
        <v>0</v>
      </c>
      <c r="AT223" s="14">
        <v>0</v>
      </c>
      <c r="AU223" s="14">
        <v>0</v>
      </c>
      <c r="AV223" s="13">
        <v>556700</v>
      </c>
      <c r="AW223" s="14">
        <v>0</v>
      </c>
      <c r="AX223" s="13">
        <v>2264050</v>
      </c>
      <c r="AY223" s="13">
        <v>74270</v>
      </c>
      <c r="AZ223" s="14">
        <v>0</v>
      </c>
      <c r="BA223" s="14">
        <v>0</v>
      </c>
      <c r="BB223" s="14">
        <v>0</v>
      </c>
      <c r="BC223" s="14">
        <v>0</v>
      </c>
      <c r="BD223" s="14">
        <v>0</v>
      </c>
      <c r="BE223" s="13">
        <v>1105</v>
      </c>
      <c r="BF223" s="13">
        <v>42780</v>
      </c>
      <c r="BG223" s="13">
        <v>10935</v>
      </c>
      <c r="BH223" s="13">
        <v>900</v>
      </c>
      <c r="BI223" s="13">
        <v>0</v>
      </c>
      <c r="BJ223" s="14">
        <v>0</v>
      </c>
      <c r="BK223" s="14">
        <v>0</v>
      </c>
      <c r="BL223" s="14">
        <v>0</v>
      </c>
      <c r="BM223" s="13">
        <v>1390</v>
      </c>
      <c r="BN223" s="46">
        <v>0</v>
      </c>
      <c r="BO223" s="47">
        <v>820</v>
      </c>
      <c r="BP223" s="46">
        <v>30605</v>
      </c>
      <c r="BQ223" s="46">
        <v>49470</v>
      </c>
      <c r="BR223" s="46">
        <v>582920</v>
      </c>
      <c r="BS223" s="13">
        <v>4840</v>
      </c>
      <c r="BT223" s="13">
        <v>48450</v>
      </c>
      <c r="BU223" s="13">
        <v>1184740</v>
      </c>
      <c r="BV223" s="13">
        <v>4850</v>
      </c>
      <c r="BW223" s="14">
        <v>0</v>
      </c>
      <c r="BX223" s="14">
        <v>434530</v>
      </c>
      <c r="BY223" s="14">
        <v>0</v>
      </c>
      <c r="BZ223" s="14">
        <v>0</v>
      </c>
      <c r="CA223" s="13">
        <v>174520</v>
      </c>
      <c r="CB223" s="14">
        <v>0</v>
      </c>
      <c r="CC223" s="13">
        <v>3039180</v>
      </c>
      <c r="CD223" s="14">
        <v>4850</v>
      </c>
      <c r="CE223" s="14">
        <v>0</v>
      </c>
      <c r="CF223" s="14">
        <v>833090</v>
      </c>
      <c r="CG223" s="14">
        <v>434530</v>
      </c>
      <c r="CH223" s="14">
        <v>0</v>
      </c>
      <c r="CI223" s="13">
        <v>174520</v>
      </c>
      <c r="CJ223" s="14">
        <v>0</v>
      </c>
      <c r="CK223" s="14">
        <v>0</v>
      </c>
      <c r="CL223" s="14">
        <v>0</v>
      </c>
      <c r="CM223" s="14">
        <v>0</v>
      </c>
      <c r="CN223" s="15">
        <v>0</v>
      </c>
      <c r="CO223" s="27">
        <f t="shared" si="18"/>
        <v>7159178</v>
      </c>
      <c r="CP223" s="28">
        <f t="shared" si="19"/>
        <v>3039180</v>
      </c>
      <c r="CQ223" s="28">
        <f t="shared" si="20"/>
        <v>10198358</v>
      </c>
      <c r="CR223" s="28">
        <v>0</v>
      </c>
      <c r="CS223" s="28" t="s">
        <v>584</v>
      </c>
      <c r="CT223" s="28">
        <v>0</v>
      </c>
      <c r="CU223" s="30">
        <f t="shared" si="21"/>
        <v>70.199320321957714</v>
      </c>
      <c r="CV223" s="39">
        <f t="shared" si="22"/>
        <v>634.26568816468682</v>
      </c>
      <c r="CW223" s="10">
        <v>1</v>
      </c>
      <c r="CX223" s="37">
        <f t="shared" si="23"/>
        <v>0</v>
      </c>
      <c r="CY223" s="37"/>
    </row>
    <row r="224" spans="1:103" s="53" customFormat="1">
      <c r="A224" s="44">
        <v>2019</v>
      </c>
      <c r="B224" s="45" t="s">
        <v>537</v>
      </c>
      <c r="C224" s="45" t="s">
        <v>471</v>
      </c>
      <c r="D224" s="45" t="s">
        <v>538</v>
      </c>
      <c r="E224" s="46">
        <v>26339</v>
      </c>
      <c r="F224" s="47">
        <v>0</v>
      </c>
      <c r="G224" s="47">
        <v>0</v>
      </c>
      <c r="H224" s="47">
        <v>0</v>
      </c>
      <c r="I224" s="47">
        <v>0</v>
      </c>
      <c r="J224" s="46">
        <v>490</v>
      </c>
      <c r="K224" s="47">
        <v>0</v>
      </c>
      <c r="L224" s="47">
        <v>0</v>
      </c>
      <c r="M224" s="47">
        <v>0</v>
      </c>
      <c r="N224" s="46">
        <v>1196480</v>
      </c>
      <c r="O224" s="46">
        <v>524440</v>
      </c>
      <c r="P224" s="47">
        <v>0</v>
      </c>
      <c r="Q224" s="46">
        <v>176</v>
      </c>
      <c r="R224" s="47">
        <v>0</v>
      </c>
      <c r="S224" s="46">
        <v>1030360</v>
      </c>
      <c r="T224" s="46">
        <v>748</v>
      </c>
      <c r="U224" s="47">
        <v>0</v>
      </c>
      <c r="V224" s="46">
        <v>8060</v>
      </c>
      <c r="W224" s="47">
        <v>0</v>
      </c>
      <c r="X224" s="47">
        <v>0</v>
      </c>
      <c r="Y224" s="47">
        <v>0</v>
      </c>
      <c r="Z224" s="47">
        <v>0</v>
      </c>
      <c r="AA224" s="47">
        <v>0</v>
      </c>
      <c r="AB224" s="47">
        <v>0</v>
      </c>
      <c r="AC224" s="47">
        <v>0</v>
      </c>
      <c r="AD224" s="47">
        <v>0</v>
      </c>
      <c r="AE224" s="47">
        <v>0</v>
      </c>
      <c r="AF224" s="47">
        <v>0</v>
      </c>
      <c r="AG224" s="47">
        <v>0</v>
      </c>
      <c r="AH224" s="47">
        <v>0</v>
      </c>
      <c r="AI224" s="47">
        <v>0</v>
      </c>
      <c r="AJ224" s="47">
        <v>0</v>
      </c>
      <c r="AK224" s="47">
        <v>0</v>
      </c>
      <c r="AL224" s="47">
        <v>0</v>
      </c>
      <c r="AM224" s="47">
        <v>0</v>
      </c>
      <c r="AN224" s="47">
        <v>0</v>
      </c>
      <c r="AO224" s="47">
        <v>0</v>
      </c>
      <c r="AP224" s="47">
        <v>0</v>
      </c>
      <c r="AQ224" s="47">
        <v>0</v>
      </c>
      <c r="AR224" s="47">
        <v>0</v>
      </c>
      <c r="AS224" s="47">
        <v>0</v>
      </c>
      <c r="AT224" s="46">
        <v>243640</v>
      </c>
      <c r="AU224" s="47">
        <v>0</v>
      </c>
      <c r="AV224" s="46">
        <v>493870</v>
      </c>
      <c r="AW224" s="46">
        <v>32850</v>
      </c>
      <c r="AX224" s="46">
        <v>3070700</v>
      </c>
      <c r="AY224" s="46">
        <v>93978</v>
      </c>
      <c r="AZ224" s="47">
        <v>0</v>
      </c>
      <c r="BA224" s="47">
        <v>0</v>
      </c>
      <c r="BB224" s="47">
        <v>0</v>
      </c>
      <c r="BC224" s="47">
        <v>0</v>
      </c>
      <c r="BD224" s="47">
        <v>0</v>
      </c>
      <c r="BE224" s="46">
        <v>1660</v>
      </c>
      <c r="BF224" s="46">
        <v>30420</v>
      </c>
      <c r="BG224" s="46">
        <v>15800</v>
      </c>
      <c r="BH224" s="46">
        <v>920</v>
      </c>
      <c r="BI224" s="47">
        <v>0</v>
      </c>
      <c r="BJ224" s="47">
        <v>0</v>
      </c>
      <c r="BK224" s="47">
        <v>0</v>
      </c>
      <c r="BL224" s="47">
        <v>0</v>
      </c>
      <c r="BM224" s="46">
        <v>1639</v>
      </c>
      <c r="BN224" s="46">
        <v>6955</v>
      </c>
      <c r="BO224" s="46">
        <v>1016</v>
      </c>
      <c r="BP224" s="46">
        <v>37120</v>
      </c>
      <c r="BQ224" s="46">
        <v>83760</v>
      </c>
      <c r="BR224" s="46">
        <v>390160</v>
      </c>
      <c r="BS224" s="46">
        <v>26340</v>
      </c>
      <c r="BT224" s="46">
        <v>138420</v>
      </c>
      <c r="BU224" s="46">
        <v>881500</v>
      </c>
      <c r="BV224" s="46">
        <v>3489300</v>
      </c>
      <c r="BW224" s="47">
        <v>0</v>
      </c>
      <c r="BX224" s="46">
        <v>261680</v>
      </c>
      <c r="BY224" s="47">
        <v>0</v>
      </c>
      <c r="BZ224" s="47">
        <v>0</v>
      </c>
      <c r="CA224" s="46">
        <v>524340</v>
      </c>
      <c r="CB224" s="47">
        <v>0</v>
      </c>
      <c r="CC224" s="46">
        <v>3489300</v>
      </c>
      <c r="CD224" s="46">
        <v>1940</v>
      </c>
      <c r="CE224" s="47">
        <v>0</v>
      </c>
      <c r="CF224" s="47">
        <v>0</v>
      </c>
      <c r="CG224" s="47">
        <v>0</v>
      </c>
      <c r="CH224" s="46">
        <v>224880</v>
      </c>
      <c r="CI224" s="47">
        <v>0</v>
      </c>
      <c r="CJ224" s="46">
        <v>524340</v>
      </c>
      <c r="CK224" s="47">
        <v>0</v>
      </c>
      <c r="CL224" s="47">
        <v>0</v>
      </c>
      <c r="CM224" s="47">
        <v>261680</v>
      </c>
      <c r="CN224" s="48">
        <v>0</v>
      </c>
      <c r="CO224" s="49">
        <f t="shared" si="18"/>
        <v>8311502</v>
      </c>
      <c r="CP224" s="50">
        <f t="shared" si="19"/>
        <v>4238520</v>
      </c>
      <c r="CQ224" s="50">
        <f t="shared" si="20"/>
        <v>12550022</v>
      </c>
      <c r="CR224" s="50">
        <v>0</v>
      </c>
      <c r="CS224" s="50" t="s">
        <v>584</v>
      </c>
      <c r="CT224" s="50">
        <v>0</v>
      </c>
      <c r="CU224" s="51">
        <f t="shared" si="21"/>
        <v>66.226991474596616</v>
      </c>
      <c r="CV224" s="52">
        <f t="shared" si="22"/>
        <v>476.48058012832684</v>
      </c>
      <c r="CW224" s="53">
        <v>1</v>
      </c>
      <c r="CX224" s="90">
        <f t="shared" si="23"/>
        <v>0</v>
      </c>
      <c r="CY224" s="90"/>
    </row>
    <row r="225" spans="1:103">
      <c r="A225" s="11">
        <v>2019</v>
      </c>
      <c r="B225" s="12" t="s">
        <v>539</v>
      </c>
      <c r="C225" s="12" t="s">
        <v>471</v>
      </c>
      <c r="D225" s="12" t="s">
        <v>540</v>
      </c>
      <c r="E225" s="13">
        <v>2021</v>
      </c>
      <c r="F225" s="14">
        <v>0</v>
      </c>
      <c r="G225" s="14">
        <v>0</v>
      </c>
      <c r="H225" s="14">
        <v>0</v>
      </c>
      <c r="I225" s="14">
        <v>0</v>
      </c>
      <c r="J225" s="13">
        <v>145</v>
      </c>
      <c r="K225" s="14">
        <v>0</v>
      </c>
      <c r="L225" s="14">
        <v>0</v>
      </c>
      <c r="M225" s="14">
        <v>0</v>
      </c>
      <c r="N225" s="13">
        <v>12600</v>
      </c>
      <c r="O225" s="14">
        <v>0</v>
      </c>
      <c r="P225" s="13">
        <v>6080</v>
      </c>
      <c r="Q225" s="14">
        <v>0</v>
      </c>
      <c r="R225" s="14">
        <v>0</v>
      </c>
      <c r="S225" s="13">
        <v>63230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4">
        <v>0</v>
      </c>
      <c r="AE225" s="14">
        <v>0</v>
      </c>
      <c r="AF225" s="14">
        <v>0</v>
      </c>
      <c r="AG225" s="14">
        <v>0</v>
      </c>
      <c r="AH225" s="14">
        <v>0</v>
      </c>
      <c r="AI225" s="14">
        <v>0</v>
      </c>
      <c r="AJ225" s="13">
        <v>3460</v>
      </c>
      <c r="AK225" s="14">
        <v>0</v>
      </c>
      <c r="AL225" s="14">
        <v>0</v>
      </c>
      <c r="AM225" s="14">
        <v>0</v>
      </c>
      <c r="AN225" s="14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  <c r="AT225" s="14">
        <v>0</v>
      </c>
      <c r="AU225" s="14">
        <v>0</v>
      </c>
      <c r="AV225" s="13">
        <v>62630</v>
      </c>
      <c r="AW225" s="14">
        <v>0</v>
      </c>
      <c r="AX225" s="13">
        <v>208720</v>
      </c>
      <c r="AY225" s="13">
        <v>1450</v>
      </c>
      <c r="AZ225" s="14">
        <v>0</v>
      </c>
      <c r="BA225" s="14">
        <v>0</v>
      </c>
      <c r="BB225" s="14">
        <v>0</v>
      </c>
      <c r="BC225" s="14">
        <v>0</v>
      </c>
      <c r="BD225" s="14">
        <v>0</v>
      </c>
      <c r="BE225" s="14">
        <v>0</v>
      </c>
      <c r="BF225" s="13">
        <v>4180</v>
      </c>
      <c r="BG225" s="13">
        <v>440</v>
      </c>
      <c r="BH225" s="14">
        <v>0</v>
      </c>
      <c r="BI225" s="14">
        <v>0</v>
      </c>
      <c r="BJ225" s="14">
        <v>0</v>
      </c>
      <c r="BK225" s="14">
        <v>0</v>
      </c>
      <c r="BL225" s="14">
        <v>0</v>
      </c>
      <c r="BM225" s="13">
        <v>30</v>
      </c>
      <c r="BN225" s="47">
        <v>0</v>
      </c>
      <c r="BO225" s="47">
        <v>0</v>
      </c>
      <c r="BP225" s="46">
        <v>2960</v>
      </c>
      <c r="BQ225" s="46">
        <v>1860</v>
      </c>
      <c r="BR225" s="47">
        <v>0</v>
      </c>
      <c r="BS225" s="13">
        <v>65620</v>
      </c>
      <c r="BT225" s="14">
        <v>0</v>
      </c>
      <c r="BU225" s="13">
        <v>3890</v>
      </c>
      <c r="BV225" s="13">
        <v>125180</v>
      </c>
      <c r="BW225" s="14">
        <v>0</v>
      </c>
      <c r="BX225" s="14">
        <v>0</v>
      </c>
      <c r="BY225" s="14">
        <v>0</v>
      </c>
      <c r="BZ225" s="14">
        <v>0</v>
      </c>
      <c r="CA225" s="13">
        <v>36580</v>
      </c>
      <c r="CB225" s="14">
        <v>0</v>
      </c>
      <c r="CC225" s="13">
        <v>125180</v>
      </c>
      <c r="CD225" s="14">
        <v>0</v>
      </c>
      <c r="CE225" s="14">
        <v>0</v>
      </c>
      <c r="CF225" s="14">
        <v>0</v>
      </c>
      <c r="CG225" s="14">
        <v>0</v>
      </c>
      <c r="CH225" s="14">
        <v>0</v>
      </c>
      <c r="CI225" s="14">
        <v>0</v>
      </c>
      <c r="CJ225" s="13">
        <v>36580</v>
      </c>
      <c r="CK225" s="14">
        <v>0</v>
      </c>
      <c r="CL225" s="14">
        <v>0</v>
      </c>
      <c r="CM225" s="14">
        <v>0</v>
      </c>
      <c r="CN225" s="15">
        <v>0</v>
      </c>
      <c r="CO225" s="27">
        <f t="shared" si="18"/>
        <v>433835</v>
      </c>
      <c r="CP225" s="28">
        <f t="shared" si="19"/>
        <v>161760</v>
      </c>
      <c r="CQ225" s="28">
        <f t="shared" si="20"/>
        <v>595595</v>
      </c>
      <c r="CR225" s="28">
        <v>0</v>
      </c>
      <c r="CS225" s="28" t="s">
        <v>584</v>
      </c>
      <c r="CT225" s="28">
        <v>0</v>
      </c>
      <c r="CU225" s="30">
        <f t="shared" si="21"/>
        <v>72.840604773377876</v>
      </c>
      <c r="CV225" s="39">
        <f t="shared" si="22"/>
        <v>294.70311726867885</v>
      </c>
      <c r="CW225" s="10">
        <v>1</v>
      </c>
      <c r="CX225" s="37">
        <f t="shared" si="23"/>
        <v>0</v>
      </c>
      <c r="CY225" s="37"/>
    </row>
    <row r="226" spans="1:103">
      <c r="A226" s="11">
        <v>2019</v>
      </c>
      <c r="B226" s="12" t="s">
        <v>541</v>
      </c>
      <c r="C226" s="12" t="s">
        <v>471</v>
      </c>
      <c r="D226" s="12" t="s">
        <v>542</v>
      </c>
      <c r="E226" s="13">
        <v>1310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3">
        <v>2700</v>
      </c>
      <c r="O226" s="14">
        <v>0</v>
      </c>
      <c r="P226" s="14">
        <v>0</v>
      </c>
      <c r="Q226" s="14">
        <v>0</v>
      </c>
      <c r="R226" s="14">
        <v>0</v>
      </c>
      <c r="S226" s="13">
        <v>72850</v>
      </c>
      <c r="T226" s="14">
        <v>0</v>
      </c>
      <c r="U226" s="14">
        <v>0</v>
      </c>
      <c r="V226" s="13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4">
        <v>0</v>
      </c>
      <c r="AK226" s="14">
        <v>0</v>
      </c>
      <c r="AL226" s="14">
        <v>0</v>
      </c>
      <c r="AM226" s="14">
        <v>0</v>
      </c>
      <c r="AN226" s="14">
        <v>0</v>
      </c>
      <c r="AO226" s="14">
        <v>0</v>
      </c>
      <c r="AP226" s="14">
        <v>0</v>
      </c>
      <c r="AQ226" s="14">
        <v>0</v>
      </c>
      <c r="AR226" s="14">
        <v>0</v>
      </c>
      <c r="AS226" s="14">
        <v>0</v>
      </c>
      <c r="AT226" s="14">
        <v>0</v>
      </c>
      <c r="AU226" s="14">
        <v>0</v>
      </c>
      <c r="AV226" s="13">
        <v>53500</v>
      </c>
      <c r="AW226" s="14">
        <v>0</v>
      </c>
      <c r="AX226" s="13">
        <v>83530</v>
      </c>
      <c r="AY226" s="13">
        <v>3340</v>
      </c>
      <c r="AZ226" s="14">
        <v>0</v>
      </c>
      <c r="BA226" s="14">
        <v>0</v>
      </c>
      <c r="BB226" s="14">
        <v>0</v>
      </c>
      <c r="BC226" s="14">
        <v>0</v>
      </c>
      <c r="BD226" s="14">
        <v>0</v>
      </c>
      <c r="BE226" s="14">
        <v>0</v>
      </c>
      <c r="BF226" s="13">
        <v>1660</v>
      </c>
      <c r="BG226" s="13">
        <v>895</v>
      </c>
      <c r="BH226" s="14">
        <v>0</v>
      </c>
      <c r="BI226" s="14">
        <v>0</v>
      </c>
      <c r="BJ226" s="14">
        <v>0</v>
      </c>
      <c r="BK226" s="14">
        <v>0</v>
      </c>
      <c r="BL226" s="14">
        <v>0</v>
      </c>
      <c r="BM226" s="14">
        <v>0</v>
      </c>
      <c r="BN226" s="47">
        <v>0</v>
      </c>
      <c r="BO226" s="47">
        <v>0</v>
      </c>
      <c r="BP226" s="46">
        <v>1220</v>
      </c>
      <c r="BQ226" s="47">
        <v>0</v>
      </c>
      <c r="BR226" s="47">
        <v>0</v>
      </c>
      <c r="BS226" s="13">
        <v>47950</v>
      </c>
      <c r="BT226" s="14">
        <v>0</v>
      </c>
      <c r="BU226" s="14">
        <v>0</v>
      </c>
      <c r="BV226" s="13">
        <v>132150</v>
      </c>
      <c r="BW226" s="14">
        <v>0</v>
      </c>
      <c r="BX226" s="14">
        <v>0</v>
      </c>
      <c r="BY226" s="14">
        <v>0</v>
      </c>
      <c r="BZ226" s="14">
        <v>0</v>
      </c>
      <c r="CA226" s="13">
        <v>14490</v>
      </c>
      <c r="CB226" s="14">
        <v>0</v>
      </c>
      <c r="CC226" s="13">
        <v>132150</v>
      </c>
      <c r="CD226" s="14">
        <v>0</v>
      </c>
      <c r="CE226" s="14">
        <v>0</v>
      </c>
      <c r="CF226" s="14">
        <v>0</v>
      </c>
      <c r="CG226" s="14">
        <v>0</v>
      </c>
      <c r="CH226" s="14">
        <v>0</v>
      </c>
      <c r="CI226" s="14">
        <v>14490</v>
      </c>
      <c r="CJ226" s="13">
        <v>0</v>
      </c>
      <c r="CK226" s="14">
        <v>0</v>
      </c>
      <c r="CL226" s="14">
        <v>0</v>
      </c>
      <c r="CM226" s="14">
        <v>0</v>
      </c>
      <c r="CN226" s="15">
        <v>0</v>
      </c>
      <c r="CO226" s="27">
        <f t="shared" si="18"/>
        <v>282135</v>
      </c>
      <c r="CP226" s="28">
        <f t="shared" si="19"/>
        <v>132150</v>
      </c>
      <c r="CQ226" s="28">
        <f t="shared" si="20"/>
        <v>414285</v>
      </c>
      <c r="CR226" s="37">
        <v>0</v>
      </c>
      <c r="CS226" s="67" t="s">
        <v>585</v>
      </c>
      <c r="CT226" s="66">
        <v>11500</v>
      </c>
      <c r="CU226" s="30">
        <f t="shared" si="21"/>
        <v>68.101669140808866</v>
      </c>
      <c r="CV226" s="39">
        <f t="shared" si="22"/>
        <v>316.24809160305341</v>
      </c>
      <c r="CW226" s="10">
        <v>1</v>
      </c>
      <c r="CX226" s="37">
        <f t="shared" si="23"/>
        <v>8.778625954198473</v>
      </c>
      <c r="CY226" s="37"/>
    </row>
    <row r="227" spans="1:103">
      <c r="A227" s="11">
        <v>2019</v>
      </c>
      <c r="B227" s="12" t="s">
        <v>543</v>
      </c>
      <c r="C227" s="12" t="s">
        <v>471</v>
      </c>
      <c r="D227" s="12" t="s">
        <v>544</v>
      </c>
      <c r="E227" s="13">
        <v>17166</v>
      </c>
      <c r="F227" s="14">
        <v>0</v>
      </c>
      <c r="G227" s="14">
        <v>0</v>
      </c>
      <c r="H227" s="14">
        <v>0</v>
      </c>
      <c r="I227" s="14">
        <v>0</v>
      </c>
      <c r="J227" s="13">
        <v>459</v>
      </c>
      <c r="K227" s="14">
        <v>0</v>
      </c>
      <c r="L227" s="14">
        <v>0</v>
      </c>
      <c r="M227" s="14">
        <v>0</v>
      </c>
      <c r="N227" s="13">
        <v>609860</v>
      </c>
      <c r="O227" s="13">
        <v>356630</v>
      </c>
      <c r="P227" s="14">
        <v>0</v>
      </c>
      <c r="Q227" s="14">
        <v>0</v>
      </c>
      <c r="R227" s="14">
        <v>0</v>
      </c>
      <c r="S227" s="13">
        <v>558360</v>
      </c>
      <c r="T227" s="13">
        <v>774</v>
      </c>
      <c r="U227" s="14">
        <v>0</v>
      </c>
      <c r="V227" s="13">
        <v>9640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14">
        <v>0</v>
      </c>
      <c r="AJ227" s="14">
        <v>0</v>
      </c>
      <c r="AK227" s="14">
        <v>0</v>
      </c>
      <c r="AL227" s="14">
        <v>0</v>
      </c>
      <c r="AM227" s="14">
        <v>0</v>
      </c>
      <c r="AN227" s="14">
        <v>0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  <c r="AT227" s="13">
        <v>239140</v>
      </c>
      <c r="AU227" s="14">
        <v>0</v>
      </c>
      <c r="AV227" s="13">
        <v>299150</v>
      </c>
      <c r="AW227" s="13">
        <v>0</v>
      </c>
      <c r="AX227" s="13">
        <v>1687460</v>
      </c>
      <c r="AY227" s="13">
        <v>50260</v>
      </c>
      <c r="AZ227" s="14">
        <v>0</v>
      </c>
      <c r="BA227" s="14">
        <v>0</v>
      </c>
      <c r="BB227" s="14">
        <v>0</v>
      </c>
      <c r="BC227" s="14">
        <v>0</v>
      </c>
      <c r="BD227" s="14">
        <v>0</v>
      </c>
      <c r="BE227" s="13">
        <v>1080</v>
      </c>
      <c r="BF227" s="13">
        <v>20580</v>
      </c>
      <c r="BG227" s="13">
        <v>4670</v>
      </c>
      <c r="BH227" s="13">
        <v>1290</v>
      </c>
      <c r="BI227" s="14">
        <v>0</v>
      </c>
      <c r="BJ227" s="14">
        <v>0</v>
      </c>
      <c r="BK227" s="14">
        <v>0</v>
      </c>
      <c r="BL227" s="14">
        <v>0</v>
      </c>
      <c r="BM227" s="13">
        <v>1190</v>
      </c>
      <c r="BN227" s="46">
        <v>4485</v>
      </c>
      <c r="BO227" s="46">
        <v>710</v>
      </c>
      <c r="BP227" s="46">
        <v>21395</v>
      </c>
      <c r="BQ227" s="46">
        <v>40280</v>
      </c>
      <c r="BR227" s="46">
        <v>144890</v>
      </c>
      <c r="BS227" s="13">
        <v>37420</v>
      </c>
      <c r="BT227" s="13">
        <v>49300</v>
      </c>
      <c r="BU227" s="13">
        <v>177430</v>
      </c>
      <c r="BV227" s="13">
        <v>1372220</v>
      </c>
      <c r="BW227" s="14">
        <v>0</v>
      </c>
      <c r="BX227" s="13">
        <v>188720</v>
      </c>
      <c r="BY227" s="14">
        <v>0</v>
      </c>
      <c r="BZ227" s="14">
        <v>0</v>
      </c>
      <c r="CA227" s="13">
        <v>226460</v>
      </c>
      <c r="CB227" s="14">
        <v>0</v>
      </c>
      <c r="CC227" s="13">
        <v>1372220</v>
      </c>
      <c r="CD227" s="14">
        <v>0</v>
      </c>
      <c r="CE227" s="14">
        <v>0</v>
      </c>
      <c r="CF227" s="14">
        <v>0</v>
      </c>
      <c r="CG227" s="14">
        <v>0</v>
      </c>
      <c r="CH227" s="13">
        <v>188720</v>
      </c>
      <c r="CI227" s="14">
        <v>0</v>
      </c>
      <c r="CJ227" s="13">
        <v>226460</v>
      </c>
      <c r="CK227" s="14">
        <v>0</v>
      </c>
      <c r="CL227" s="14">
        <v>0</v>
      </c>
      <c r="CM227" s="14">
        <v>0</v>
      </c>
      <c r="CN227" s="15">
        <v>0</v>
      </c>
      <c r="CO227" s="27">
        <f t="shared" si="18"/>
        <v>4316453</v>
      </c>
      <c r="CP227" s="28">
        <f t="shared" si="19"/>
        <v>1787400</v>
      </c>
      <c r="CQ227" s="28">
        <f t="shared" si="20"/>
        <v>6103853</v>
      </c>
      <c r="CR227" s="28">
        <v>0</v>
      </c>
      <c r="CS227" s="28" t="s">
        <v>584</v>
      </c>
      <c r="CT227" s="28">
        <v>0</v>
      </c>
      <c r="CU227" s="30">
        <f t="shared" si="21"/>
        <v>70.716857040954295</v>
      </c>
      <c r="CV227" s="39">
        <f t="shared" si="22"/>
        <v>355.57806128393338</v>
      </c>
      <c r="CW227" s="10">
        <v>1</v>
      </c>
      <c r="CX227" s="37">
        <f t="shared" si="23"/>
        <v>0</v>
      </c>
      <c r="CY227" s="37"/>
    </row>
    <row r="228" spans="1:103">
      <c r="A228" s="11">
        <v>2019</v>
      </c>
      <c r="B228" s="12" t="s">
        <v>545</v>
      </c>
      <c r="C228" s="12" t="s">
        <v>471</v>
      </c>
      <c r="D228" s="12" t="s">
        <v>546</v>
      </c>
      <c r="E228" s="13">
        <v>2270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3">
        <v>45450</v>
      </c>
      <c r="O228" s="13">
        <v>19450</v>
      </c>
      <c r="P228" s="14">
        <v>0</v>
      </c>
      <c r="Q228" s="14">
        <v>0</v>
      </c>
      <c r="R228" s="14">
        <v>0</v>
      </c>
      <c r="S228" s="13">
        <v>87840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3">
        <v>1100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14">
        <v>0</v>
      </c>
      <c r="AJ228" s="14">
        <v>0</v>
      </c>
      <c r="AK228" s="14">
        <v>0</v>
      </c>
      <c r="AL228" s="14">
        <v>0</v>
      </c>
      <c r="AM228" s="14">
        <v>0</v>
      </c>
      <c r="AN228" s="14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  <c r="AT228" s="14">
        <v>0</v>
      </c>
      <c r="AU228" s="14">
        <v>0</v>
      </c>
      <c r="AV228" s="14">
        <v>0</v>
      </c>
      <c r="AW228" s="14">
        <v>0</v>
      </c>
      <c r="AX228" s="13">
        <v>121750</v>
      </c>
      <c r="AY228" s="13">
        <v>9410</v>
      </c>
      <c r="AZ228" s="14">
        <v>0</v>
      </c>
      <c r="BA228" s="14">
        <v>0</v>
      </c>
      <c r="BB228" s="14">
        <v>0</v>
      </c>
      <c r="BC228" s="14">
        <v>0</v>
      </c>
      <c r="BD228" s="14">
        <v>0</v>
      </c>
      <c r="BE228" s="13">
        <v>500</v>
      </c>
      <c r="BF228" s="13">
        <v>2480</v>
      </c>
      <c r="BG228" s="13">
        <v>740</v>
      </c>
      <c r="BH228" s="14">
        <v>0</v>
      </c>
      <c r="BI228" s="14">
        <v>0</v>
      </c>
      <c r="BJ228" s="14">
        <v>0</v>
      </c>
      <c r="BK228" s="14">
        <v>0</v>
      </c>
      <c r="BL228" s="14">
        <v>0</v>
      </c>
      <c r="BM228" s="14">
        <v>0</v>
      </c>
      <c r="BN228" s="47">
        <v>0</v>
      </c>
      <c r="BO228" s="47">
        <v>0</v>
      </c>
      <c r="BP228" s="46">
        <v>205</v>
      </c>
      <c r="BQ228" s="47">
        <v>0</v>
      </c>
      <c r="BR228" s="47">
        <v>0</v>
      </c>
      <c r="BS228" s="14">
        <v>0</v>
      </c>
      <c r="BT228" s="14">
        <v>0</v>
      </c>
      <c r="BU228" s="13">
        <v>102450</v>
      </c>
      <c r="BV228" s="13">
        <v>210</v>
      </c>
      <c r="BW228" s="14">
        <v>0</v>
      </c>
      <c r="BX228" s="14">
        <v>0</v>
      </c>
      <c r="BY228" s="14">
        <v>0</v>
      </c>
      <c r="BZ228" s="14">
        <v>0</v>
      </c>
      <c r="CA228" s="13">
        <v>68440</v>
      </c>
      <c r="CB228" s="14">
        <v>0</v>
      </c>
      <c r="CC228" s="13">
        <v>173380</v>
      </c>
      <c r="CD228" s="13">
        <v>210</v>
      </c>
      <c r="CE228" s="14">
        <v>0</v>
      </c>
      <c r="CF228" s="14">
        <v>0</v>
      </c>
      <c r="CG228" s="14">
        <v>0</v>
      </c>
      <c r="CH228" s="14">
        <v>0</v>
      </c>
      <c r="CI228" s="13">
        <v>68440</v>
      </c>
      <c r="CJ228" s="14">
        <v>0</v>
      </c>
      <c r="CK228" s="14">
        <v>0</v>
      </c>
      <c r="CL228" s="14">
        <v>0</v>
      </c>
      <c r="CM228" s="14">
        <v>0</v>
      </c>
      <c r="CN228" s="15">
        <v>0</v>
      </c>
      <c r="CO228" s="27">
        <f t="shared" si="18"/>
        <v>458715</v>
      </c>
      <c r="CP228" s="28">
        <f t="shared" si="19"/>
        <v>173380</v>
      </c>
      <c r="CQ228" s="28">
        <f t="shared" si="20"/>
        <v>632095</v>
      </c>
      <c r="CR228" s="28">
        <v>0</v>
      </c>
      <c r="CS228" s="28" t="s">
        <v>584</v>
      </c>
      <c r="CT228" s="28">
        <v>0</v>
      </c>
      <c r="CU228" s="30">
        <f t="shared" si="21"/>
        <v>72.570578789580679</v>
      </c>
      <c r="CV228" s="39">
        <f t="shared" si="22"/>
        <v>278.45594713656385</v>
      </c>
      <c r="CW228" s="10">
        <v>1</v>
      </c>
      <c r="CX228" s="37">
        <f t="shared" si="23"/>
        <v>0</v>
      </c>
      <c r="CY228" s="37"/>
    </row>
    <row r="229" spans="1:103">
      <c r="A229" s="11">
        <v>2019</v>
      </c>
      <c r="B229" s="12" t="s">
        <v>547</v>
      </c>
      <c r="C229" s="12" t="s">
        <v>471</v>
      </c>
      <c r="D229" s="12" t="s">
        <v>548</v>
      </c>
      <c r="E229" s="13">
        <v>352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3">
        <v>43000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>
        <v>0</v>
      </c>
      <c r="AF229" s="14">
        <v>0</v>
      </c>
      <c r="AG229" s="14">
        <v>0</v>
      </c>
      <c r="AH229" s="14">
        <v>0</v>
      </c>
      <c r="AI229" s="14">
        <v>0</v>
      </c>
      <c r="AJ229" s="14">
        <v>0</v>
      </c>
      <c r="AK229" s="14">
        <v>0</v>
      </c>
      <c r="AL229" s="14">
        <v>0</v>
      </c>
      <c r="AM229" s="14">
        <v>0</v>
      </c>
      <c r="AN229" s="14">
        <v>0</v>
      </c>
      <c r="AO229" s="14">
        <v>0</v>
      </c>
      <c r="AP229" s="14">
        <v>0</v>
      </c>
      <c r="AQ229" s="14">
        <v>0</v>
      </c>
      <c r="AR229" s="14">
        <v>0</v>
      </c>
      <c r="AS229" s="14">
        <v>0</v>
      </c>
      <c r="AT229" s="14">
        <v>0</v>
      </c>
      <c r="AU229" s="14">
        <v>0</v>
      </c>
      <c r="AV229" s="13">
        <v>36500</v>
      </c>
      <c r="AW229" s="14">
        <v>0</v>
      </c>
      <c r="AX229" s="13">
        <v>15550</v>
      </c>
      <c r="AY229" s="13">
        <v>1250</v>
      </c>
      <c r="AZ229" s="14">
        <v>0</v>
      </c>
      <c r="BA229" s="14">
        <v>0</v>
      </c>
      <c r="BB229" s="14">
        <v>0</v>
      </c>
      <c r="BC229" s="14">
        <v>0</v>
      </c>
      <c r="BD229" s="14">
        <v>0</v>
      </c>
      <c r="BE229" s="14">
        <v>0</v>
      </c>
      <c r="BF229" s="13">
        <v>1500</v>
      </c>
      <c r="BG229" s="13">
        <v>790</v>
      </c>
      <c r="BH229" s="14">
        <v>0</v>
      </c>
      <c r="BI229" s="14">
        <v>0</v>
      </c>
      <c r="BJ229" s="14">
        <v>0</v>
      </c>
      <c r="BK229" s="14">
        <v>0</v>
      </c>
      <c r="BL229" s="14">
        <v>0</v>
      </c>
      <c r="BM229" s="14">
        <v>0</v>
      </c>
      <c r="BN229" s="47">
        <v>0</v>
      </c>
      <c r="BO229" s="47">
        <v>0</v>
      </c>
      <c r="BP229" s="46">
        <v>480</v>
      </c>
      <c r="BQ229" s="46">
        <v>300</v>
      </c>
      <c r="BR229" s="47">
        <v>0</v>
      </c>
      <c r="BS229" s="13">
        <v>30000</v>
      </c>
      <c r="BT229" s="14">
        <v>0</v>
      </c>
      <c r="BU229" s="14">
        <v>0</v>
      </c>
      <c r="BV229" s="13">
        <v>41760</v>
      </c>
      <c r="BW229" s="14">
        <v>0</v>
      </c>
      <c r="BX229" s="14">
        <v>0</v>
      </c>
      <c r="BY229" s="14">
        <v>0</v>
      </c>
      <c r="BZ229" s="14">
        <v>0</v>
      </c>
      <c r="CA229" s="13">
        <v>5640</v>
      </c>
      <c r="CB229" s="14">
        <v>0</v>
      </c>
      <c r="CC229" s="13">
        <v>41760</v>
      </c>
      <c r="CD229" s="14">
        <v>0</v>
      </c>
      <c r="CE229" s="14">
        <v>0</v>
      </c>
      <c r="CF229" s="14">
        <v>0</v>
      </c>
      <c r="CG229" s="14">
        <v>0</v>
      </c>
      <c r="CH229" s="14">
        <v>0</v>
      </c>
      <c r="CI229" s="14">
        <v>5640</v>
      </c>
      <c r="CJ229" s="13">
        <v>0</v>
      </c>
      <c r="CK229" s="14">
        <v>0</v>
      </c>
      <c r="CL229" s="14">
        <v>0</v>
      </c>
      <c r="CM229" s="14">
        <v>0</v>
      </c>
      <c r="CN229" s="16">
        <v>539800</v>
      </c>
      <c r="CO229" s="27">
        <f t="shared" si="18"/>
        <v>135010</v>
      </c>
      <c r="CP229" s="28">
        <f t="shared" si="19"/>
        <v>41760</v>
      </c>
      <c r="CQ229" s="28">
        <f t="shared" si="20"/>
        <v>176770</v>
      </c>
      <c r="CR229" s="28">
        <v>0</v>
      </c>
      <c r="CS229" s="28" t="s">
        <v>584</v>
      </c>
      <c r="CT229" s="28">
        <v>0</v>
      </c>
      <c r="CU229" s="30">
        <f t="shared" si="21"/>
        <v>76.376081914351985</v>
      </c>
      <c r="CV229" s="39">
        <f t="shared" si="22"/>
        <v>502.1875</v>
      </c>
      <c r="CW229" s="10">
        <v>1</v>
      </c>
      <c r="CX229" s="37">
        <f t="shared" si="23"/>
        <v>0</v>
      </c>
      <c r="CY229" s="37"/>
    </row>
    <row r="230" spans="1:103" ht="13.5" thickBot="1">
      <c r="A230" s="17">
        <v>2019</v>
      </c>
      <c r="B230" s="18" t="s">
        <v>549</v>
      </c>
      <c r="C230" s="18" t="s">
        <v>471</v>
      </c>
      <c r="D230" s="18" t="s">
        <v>550</v>
      </c>
      <c r="E230" s="19">
        <v>1985</v>
      </c>
      <c r="F230" s="20">
        <v>0</v>
      </c>
      <c r="G230" s="20">
        <v>0</v>
      </c>
      <c r="H230" s="20">
        <v>0</v>
      </c>
      <c r="I230" s="20">
        <v>0</v>
      </c>
      <c r="J230" s="19">
        <v>37</v>
      </c>
      <c r="K230" s="20">
        <v>0</v>
      </c>
      <c r="L230" s="20">
        <v>0</v>
      </c>
      <c r="M230" s="20">
        <v>0</v>
      </c>
      <c r="N230" s="19">
        <v>4800</v>
      </c>
      <c r="O230" s="19">
        <v>43530</v>
      </c>
      <c r="P230" s="20">
        <v>0</v>
      </c>
      <c r="Q230" s="20">
        <v>0</v>
      </c>
      <c r="R230" s="20">
        <v>0</v>
      </c>
      <c r="S230" s="19">
        <v>65020</v>
      </c>
      <c r="T230" s="19">
        <v>121</v>
      </c>
      <c r="U230" s="20">
        <v>0</v>
      </c>
      <c r="V230" s="19">
        <v>660</v>
      </c>
      <c r="W230" s="20">
        <v>0</v>
      </c>
      <c r="X230" s="20">
        <v>0</v>
      </c>
      <c r="Y230" s="20">
        <v>0</v>
      </c>
      <c r="Z230" s="20">
        <v>0</v>
      </c>
      <c r="AA230" s="20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19">
        <v>3570</v>
      </c>
      <c r="AU230" s="20">
        <v>0</v>
      </c>
      <c r="AV230" s="19">
        <v>78920</v>
      </c>
      <c r="AW230" s="19">
        <v>1100</v>
      </c>
      <c r="AX230" s="19">
        <v>222390</v>
      </c>
      <c r="AY230" s="19">
        <v>6555</v>
      </c>
      <c r="AZ230" s="20">
        <v>0</v>
      </c>
      <c r="BA230" s="20">
        <v>0</v>
      </c>
      <c r="BB230" s="20">
        <v>0</v>
      </c>
      <c r="BC230" s="20">
        <v>0</v>
      </c>
      <c r="BD230" s="20">
        <v>0</v>
      </c>
      <c r="BE230" s="19">
        <v>0</v>
      </c>
      <c r="BF230" s="19">
        <v>5620</v>
      </c>
      <c r="BG230" s="19">
        <v>1180</v>
      </c>
      <c r="BH230" s="20">
        <v>0</v>
      </c>
      <c r="BI230" s="20">
        <v>0</v>
      </c>
      <c r="BJ230" s="20">
        <v>0</v>
      </c>
      <c r="BK230" s="20">
        <v>0</v>
      </c>
      <c r="BL230" s="20">
        <v>0</v>
      </c>
      <c r="BM230" s="19">
        <v>196</v>
      </c>
      <c r="BN230" s="61">
        <v>1110</v>
      </c>
      <c r="BO230" s="61">
        <v>148</v>
      </c>
      <c r="BP230" s="61">
        <v>3010</v>
      </c>
      <c r="BQ230" s="61">
        <v>3880</v>
      </c>
      <c r="BR230" s="61">
        <v>10440</v>
      </c>
      <c r="BS230" s="19">
        <v>3800</v>
      </c>
      <c r="BT230" s="19">
        <v>6730</v>
      </c>
      <c r="BU230" s="19">
        <v>10160</v>
      </c>
      <c r="BV230" s="19">
        <v>103250</v>
      </c>
      <c r="BW230" s="20">
        <v>0</v>
      </c>
      <c r="BX230" s="19">
        <v>5340</v>
      </c>
      <c r="BY230" s="20">
        <v>0</v>
      </c>
      <c r="BZ230" s="20">
        <v>0</v>
      </c>
      <c r="CA230" s="19">
        <v>8000</v>
      </c>
      <c r="CB230" s="20">
        <v>0</v>
      </c>
      <c r="CC230" s="19">
        <v>103250</v>
      </c>
      <c r="CD230" s="20">
        <v>0</v>
      </c>
      <c r="CE230" s="20">
        <v>0</v>
      </c>
      <c r="CF230" s="20">
        <v>0</v>
      </c>
      <c r="CG230" s="20">
        <v>0</v>
      </c>
      <c r="CH230" s="19">
        <v>5340</v>
      </c>
      <c r="CI230" s="20">
        <v>0</v>
      </c>
      <c r="CJ230" s="19">
        <v>8000</v>
      </c>
      <c r="CK230" s="20">
        <v>0</v>
      </c>
      <c r="CL230" s="20">
        <v>0</v>
      </c>
      <c r="CM230" s="20">
        <v>0</v>
      </c>
      <c r="CN230" s="21">
        <v>0</v>
      </c>
      <c r="CO230" s="27">
        <f t="shared" si="18"/>
        <v>472977</v>
      </c>
      <c r="CP230" s="28">
        <f t="shared" si="19"/>
        <v>116590</v>
      </c>
      <c r="CQ230" s="28">
        <f t="shared" si="20"/>
        <v>589567</v>
      </c>
      <c r="CR230" s="28">
        <v>0</v>
      </c>
      <c r="CS230" s="28" t="s">
        <v>584</v>
      </c>
      <c r="CT230" s="28">
        <v>0</v>
      </c>
      <c r="CU230" s="30">
        <f t="shared" si="21"/>
        <v>80.224469822768228</v>
      </c>
      <c r="CV230" s="39">
        <f t="shared" si="22"/>
        <v>297.01108312342569</v>
      </c>
      <c r="CW230" s="10">
        <v>1</v>
      </c>
      <c r="CX230" s="37">
        <f t="shared" si="23"/>
        <v>0</v>
      </c>
      <c r="CY230" s="37"/>
    </row>
    <row r="231" spans="1:103" s="4" customFormat="1" ht="13.5" thickBot="1">
      <c r="A231" s="25"/>
      <c r="B231" s="26">
        <v>11</v>
      </c>
      <c r="C231" s="26"/>
      <c r="D231" s="26" t="s">
        <v>564</v>
      </c>
      <c r="E231" s="22">
        <f t="shared" ref="E231:AJ231" si="24">SUM(E3:E230)</f>
        <v>1525271</v>
      </c>
      <c r="F231" s="23">
        <f t="shared" si="24"/>
        <v>71400</v>
      </c>
      <c r="G231" s="23">
        <f t="shared" si="24"/>
        <v>21540</v>
      </c>
      <c r="H231" s="23">
        <f t="shared" si="24"/>
        <v>7750</v>
      </c>
      <c r="I231" s="23">
        <f t="shared" si="24"/>
        <v>322</v>
      </c>
      <c r="J231" s="22">
        <f t="shared" si="24"/>
        <v>15227.789999999999</v>
      </c>
      <c r="K231" s="23">
        <f t="shared" si="24"/>
        <v>2300</v>
      </c>
      <c r="L231" s="23">
        <f t="shared" si="24"/>
        <v>3832</v>
      </c>
      <c r="M231" s="23">
        <f t="shared" si="24"/>
        <v>158</v>
      </c>
      <c r="N231" s="22">
        <f t="shared" si="24"/>
        <v>30369774</v>
      </c>
      <c r="O231" s="22">
        <f t="shared" si="24"/>
        <v>17256054.620000001</v>
      </c>
      <c r="P231" s="23">
        <f t="shared" si="24"/>
        <v>3358185</v>
      </c>
      <c r="Q231" s="23">
        <f t="shared" si="24"/>
        <v>731021</v>
      </c>
      <c r="R231" s="23">
        <f t="shared" si="24"/>
        <v>42034851</v>
      </c>
      <c r="S231" s="22">
        <f t="shared" si="24"/>
        <v>47443878</v>
      </c>
      <c r="T231" s="22">
        <f t="shared" si="24"/>
        <v>7615</v>
      </c>
      <c r="U231" s="23">
        <f t="shared" si="24"/>
        <v>7667.63</v>
      </c>
      <c r="V231" s="22">
        <f t="shared" si="24"/>
        <v>422518</v>
      </c>
      <c r="W231" s="23">
        <f t="shared" si="24"/>
        <v>14980</v>
      </c>
      <c r="X231" s="23">
        <f t="shared" si="24"/>
        <v>2915</v>
      </c>
      <c r="Y231" s="23">
        <f t="shared" si="24"/>
        <v>581</v>
      </c>
      <c r="Z231" s="23">
        <f t="shared" si="24"/>
        <v>1100</v>
      </c>
      <c r="AA231" s="23">
        <f t="shared" si="24"/>
        <v>1370</v>
      </c>
      <c r="AB231" s="23">
        <f t="shared" si="24"/>
        <v>4450</v>
      </c>
      <c r="AC231" s="23">
        <f t="shared" si="24"/>
        <v>44907</v>
      </c>
      <c r="AD231" s="23">
        <f t="shared" si="24"/>
        <v>42209</v>
      </c>
      <c r="AE231" s="23">
        <f t="shared" si="24"/>
        <v>20</v>
      </c>
      <c r="AF231" s="23">
        <f t="shared" si="24"/>
        <v>820</v>
      </c>
      <c r="AG231" s="23">
        <f t="shared" si="24"/>
        <v>2850</v>
      </c>
      <c r="AH231" s="23">
        <f t="shared" si="24"/>
        <v>6260</v>
      </c>
      <c r="AI231" s="23">
        <f t="shared" si="24"/>
        <v>737344</v>
      </c>
      <c r="AJ231" s="23">
        <f t="shared" si="24"/>
        <v>172140.18999999997</v>
      </c>
      <c r="AK231" s="23">
        <f t="shared" ref="AK231:BP231" si="25">SUM(AK3:AK230)</f>
        <v>1730</v>
      </c>
      <c r="AL231" s="23">
        <f t="shared" si="25"/>
        <v>24160</v>
      </c>
      <c r="AM231" s="23">
        <f t="shared" si="25"/>
        <v>602</v>
      </c>
      <c r="AN231" s="23">
        <f t="shared" si="25"/>
        <v>144</v>
      </c>
      <c r="AO231" s="23">
        <f t="shared" si="25"/>
        <v>105529.5</v>
      </c>
      <c r="AP231" s="23">
        <f t="shared" si="25"/>
        <v>1990</v>
      </c>
      <c r="AQ231" s="23">
        <f t="shared" si="25"/>
        <v>2915</v>
      </c>
      <c r="AR231" s="23">
        <f t="shared" si="25"/>
        <v>7854</v>
      </c>
      <c r="AS231" s="23">
        <f t="shared" si="25"/>
        <v>27888</v>
      </c>
      <c r="AT231" s="22">
        <f t="shared" si="25"/>
        <v>10300001</v>
      </c>
      <c r="AU231" s="23">
        <f t="shared" si="25"/>
        <v>322</v>
      </c>
      <c r="AV231" s="22">
        <f t="shared" si="25"/>
        <v>73630057</v>
      </c>
      <c r="AW231" s="22">
        <f t="shared" si="25"/>
        <v>7060040</v>
      </c>
      <c r="AX231" s="22">
        <f t="shared" si="25"/>
        <v>164142757</v>
      </c>
      <c r="AY231" s="22">
        <f t="shared" si="25"/>
        <v>5052782.7</v>
      </c>
      <c r="AZ231" s="23">
        <f t="shared" si="25"/>
        <v>92660</v>
      </c>
      <c r="BA231" s="23">
        <f t="shared" si="25"/>
        <v>2053</v>
      </c>
      <c r="BB231" s="23">
        <f t="shared" si="25"/>
        <v>943</v>
      </c>
      <c r="BC231" s="23">
        <f t="shared" si="25"/>
        <v>440</v>
      </c>
      <c r="BD231" s="23">
        <f t="shared" si="25"/>
        <v>3366</v>
      </c>
      <c r="BE231" s="22">
        <f t="shared" si="25"/>
        <v>61563.13</v>
      </c>
      <c r="BF231" s="22">
        <f t="shared" si="25"/>
        <v>1900088.74</v>
      </c>
      <c r="BG231" s="22">
        <f t="shared" si="25"/>
        <v>792375</v>
      </c>
      <c r="BH231" s="23">
        <f t="shared" si="25"/>
        <v>69152.240000000005</v>
      </c>
      <c r="BI231" s="23">
        <f t="shared" si="25"/>
        <v>218984.88</v>
      </c>
      <c r="BJ231" s="23">
        <f t="shared" si="25"/>
        <v>87923</v>
      </c>
      <c r="BK231" s="23">
        <f t="shared" si="25"/>
        <v>3799</v>
      </c>
      <c r="BL231" s="23">
        <f t="shared" si="25"/>
        <v>9286</v>
      </c>
      <c r="BM231" s="22">
        <f t="shared" si="25"/>
        <v>133283</v>
      </c>
      <c r="BN231" s="22">
        <f t="shared" si="25"/>
        <v>383705.81000000006</v>
      </c>
      <c r="BO231" s="22">
        <f t="shared" si="25"/>
        <v>30060</v>
      </c>
      <c r="BP231" s="22">
        <f t="shared" si="25"/>
        <v>2062137.4300000002</v>
      </c>
      <c r="BQ231" s="22">
        <f t="shared" ref="BQ231:CN231" si="26">SUM(BQ3:BQ230)</f>
        <v>3830929.35</v>
      </c>
      <c r="BR231" s="58">
        <f t="shared" si="26"/>
        <v>27377387.399999999</v>
      </c>
      <c r="BS231" s="22">
        <f t="shared" si="26"/>
        <v>1530652</v>
      </c>
      <c r="BT231" s="22">
        <f t="shared" si="26"/>
        <v>5044131.5200000005</v>
      </c>
      <c r="BU231" s="22">
        <f t="shared" si="26"/>
        <v>77002286</v>
      </c>
      <c r="BV231" s="22">
        <f t="shared" si="26"/>
        <v>153165704</v>
      </c>
      <c r="BW231" s="23">
        <f t="shared" si="26"/>
        <v>209740</v>
      </c>
      <c r="BX231" s="22">
        <f t="shared" si="26"/>
        <v>28054030</v>
      </c>
      <c r="BY231" s="23">
        <f t="shared" si="26"/>
        <v>18647</v>
      </c>
      <c r="BZ231" s="23">
        <f t="shared" si="26"/>
        <v>212140</v>
      </c>
      <c r="CA231" s="22">
        <f t="shared" si="26"/>
        <v>22712383.23</v>
      </c>
      <c r="CB231" s="23">
        <f t="shared" si="26"/>
        <v>97244160</v>
      </c>
      <c r="CC231" s="22">
        <f t="shared" si="26"/>
        <v>217810233</v>
      </c>
      <c r="CD231" s="23">
        <f t="shared" si="26"/>
        <v>63300</v>
      </c>
      <c r="CE231" s="23">
        <f t="shared" si="26"/>
        <v>532260</v>
      </c>
      <c r="CF231" s="23">
        <f t="shared" si="26"/>
        <v>3579340</v>
      </c>
      <c r="CG231" s="23">
        <f t="shared" si="26"/>
        <v>15967980</v>
      </c>
      <c r="CH231" s="22">
        <f t="shared" si="26"/>
        <v>12141270</v>
      </c>
      <c r="CI231" s="23">
        <f t="shared" si="26"/>
        <v>17902193.23</v>
      </c>
      <c r="CJ231" s="22">
        <f t="shared" si="26"/>
        <v>4775850</v>
      </c>
      <c r="CK231" s="23">
        <f t="shared" si="26"/>
        <v>3860</v>
      </c>
      <c r="CL231" s="23">
        <f t="shared" si="26"/>
        <v>127500</v>
      </c>
      <c r="CM231" s="23">
        <f t="shared" si="26"/>
        <v>12135080</v>
      </c>
      <c r="CN231" s="24">
        <f t="shared" si="26"/>
        <v>157189800</v>
      </c>
      <c r="CO231" s="35">
        <f t="shared" si="18"/>
        <v>557381230.47000003</v>
      </c>
      <c r="CP231" s="36">
        <f t="shared" si="19"/>
        <v>235263473</v>
      </c>
      <c r="CQ231" s="36">
        <f t="shared" si="20"/>
        <v>792644703.47000003</v>
      </c>
      <c r="CR231" s="36">
        <f>SUM(CR3:CR230)</f>
        <v>6227108</v>
      </c>
      <c r="CS231" s="36"/>
      <c r="CT231" s="36">
        <f>SUM(CT3:CT230)</f>
        <v>370400</v>
      </c>
      <c r="CU231" s="31">
        <f t="shared" si="21"/>
        <v>70.550535189482673</v>
      </c>
      <c r="CV231" s="40">
        <f t="shared" si="22"/>
        <v>519.67466992422987</v>
      </c>
      <c r="CW231" s="4">
        <f>SUM(CW3:CW230)</f>
        <v>178</v>
      </c>
      <c r="CX231" s="37"/>
    </row>
    <row r="232" spans="1:103">
      <c r="CW232" s="4">
        <v>228</v>
      </c>
    </row>
    <row r="233" spans="1:103" ht="13.5" thickBot="1"/>
    <row r="234" spans="1:103" s="4" customFormat="1" ht="13.5" thickBot="1">
      <c r="A234" s="1" t="s">
        <v>565</v>
      </c>
      <c r="B234" s="2" t="s">
        <v>0</v>
      </c>
      <c r="C234" s="2" t="s">
        <v>1</v>
      </c>
      <c r="D234" s="2" t="s">
        <v>2</v>
      </c>
      <c r="E234" s="2" t="s">
        <v>3</v>
      </c>
      <c r="F234" s="2" t="s">
        <v>4</v>
      </c>
      <c r="G234" s="2" t="s">
        <v>5</v>
      </c>
      <c r="H234" s="2" t="s">
        <v>6</v>
      </c>
      <c r="I234" s="2" t="s">
        <v>7</v>
      </c>
      <c r="J234" s="2" t="s">
        <v>8</v>
      </c>
      <c r="K234" s="2" t="s">
        <v>9</v>
      </c>
      <c r="L234" s="2" t="s">
        <v>10</v>
      </c>
      <c r="M234" s="2" t="s">
        <v>11</v>
      </c>
      <c r="N234" s="2" t="s">
        <v>12</v>
      </c>
      <c r="O234" s="2" t="s">
        <v>13</v>
      </c>
      <c r="P234" s="2" t="s">
        <v>14</v>
      </c>
      <c r="Q234" s="2" t="s">
        <v>15</v>
      </c>
      <c r="R234" s="2" t="s">
        <v>16</v>
      </c>
      <c r="S234" s="2" t="s">
        <v>17</v>
      </c>
      <c r="T234" s="2" t="s">
        <v>18</v>
      </c>
      <c r="U234" s="2" t="s">
        <v>19</v>
      </c>
      <c r="V234" s="2" t="s">
        <v>20</v>
      </c>
      <c r="W234" s="2" t="s">
        <v>21</v>
      </c>
      <c r="X234" s="2" t="s">
        <v>22</v>
      </c>
      <c r="Y234" s="2" t="s">
        <v>23</v>
      </c>
      <c r="Z234" s="2" t="s">
        <v>24</v>
      </c>
      <c r="AA234" s="2" t="s">
        <v>25</v>
      </c>
      <c r="AB234" s="2" t="s">
        <v>26</v>
      </c>
      <c r="AC234" s="2" t="s">
        <v>27</v>
      </c>
      <c r="AD234" s="2" t="s">
        <v>28</v>
      </c>
      <c r="AE234" s="2" t="s">
        <v>29</v>
      </c>
      <c r="AF234" s="2" t="s">
        <v>30</v>
      </c>
      <c r="AG234" s="2" t="s">
        <v>31</v>
      </c>
      <c r="AH234" s="2" t="s">
        <v>32</v>
      </c>
      <c r="AI234" s="2" t="s">
        <v>33</v>
      </c>
      <c r="AJ234" s="2" t="s">
        <v>34</v>
      </c>
      <c r="AK234" s="2" t="s">
        <v>35</v>
      </c>
      <c r="AL234" s="2" t="s">
        <v>36</v>
      </c>
      <c r="AM234" s="2" t="s">
        <v>37</v>
      </c>
      <c r="AN234" s="2" t="s">
        <v>38</v>
      </c>
      <c r="AO234" s="2" t="s">
        <v>39</v>
      </c>
      <c r="AP234" s="2" t="s">
        <v>40</v>
      </c>
      <c r="AQ234" s="2" t="s">
        <v>41</v>
      </c>
      <c r="AR234" s="2" t="s">
        <v>42</v>
      </c>
      <c r="AS234" s="2" t="s">
        <v>43</v>
      </c>
      <c r="AT234" s="2" t="s">
        <v>44</v>
      </c>
      <c r="AU234" s="2" t="s">
        <v>45</v>
      </c>
      <c r="AV234" s="2" t="s">
        <v>46</v>
      </c>
      <c r="AW234" s="2" t="s">
        <v>47</v>
      </c>
      <c r="AX234" s="2" t="s">
        <v>48</v>
      </c>
      <c r="AY234" s="2" t="s">
        <v>49</v>
      </c>
      <c r="AZ234" s="2" t="s">
        <v>50</v>
      </c>
      <c r="BA234" s="2" t="s">
        <v>51</v>
      </c>
      <c r="BB234" s="2" t="s">
        <v>52</v>
      </c>
      <c r="BC234" s="2" t="s">
        <v>53</v>
      </c>
      <c r="BD234" s="2" t="s">
        <v>54</v>
      </c>
      <c r="BE234" s="2" t="s">
        <v>55</v>
      </c>
      <c r="BF234" s="2" t="s">
        <v>56</v>
      </c>
      <c r="BG234" s="2" t="s">
        <v>57</v>
      </c>
      <c r="BH234" s="2" t="s">
        <v>58</v>
      </c>
      <c r="BI234" s="2" t="s">
        <v>59</v>
      </c>
      <c r="BJ234" s="2" t="s">
        <v>60</v>
      </c>
      <c r="BK234" s="2" t="s">
        <v>61</v>
      </c>
      <c r="BL234" s="2" t="s">
        <v>62</v>
      </c>
      <c r="BM234" s="2" t="s">
        <v>63</v>
      </c>
      <c r="BN234" s="2" t="s">
        <v>64</v>
      </c>
      <c r="BO234" s="2" t="s">
        <v>65</v>
      </c>
      <c r="BP234" s="2" t="s">
        <v>66</v>
      </c>
      <c r="BQ234" s="2" t="s">
        <v>67</v>
      </c>
      <c r="BR234" s="2" t="s">
        <v>68</v>
      </c>
      <c r="BS234" s="2" t="s">
        <v>69</v>
      </c>
      <c r="BT234" s="2" t="s">
        <v>70</v>
      </c>
      <c r="BU234" s="2" t="s">
        <v>71</v>
      </c>
      <c r="BV234" s="2" t="s">
        <v>72</v>
      </c>
      <c r="BW234" s="2" t="s">
        <v>73</v>
      </c>
      <c r="BX234" s="2" t="s">
        <v>74</v>
      </c>
      <c r="BY234" s="2" t="s">
        <v>75</v>
      </c>
      <c r="BZ234" s="2" t="s">
        <v>76</v>
      </c>
      <c r="CA234" s="2" t="s">
        <v>77</v>
      </c>
      <c r="CB234" s="2" t="s">
        <v>78</v>
      </c>
      <c r="CC234" s="2" t="s">
        <v>79</v>
      </c>
      <c r="CD234" s="2" t="s">
        <v>80</v>
      </c>
      <c r="CE234" s="2" t="s">
        <v>81</v>
      </c>
      <c r="CF234" s="2" t="s">
        <v>82</v>
      </c>
      <c r="CG234" s="2" t="s">
        <v>83</v>
      </c>
      <c r="CH234" s="2" t="s">
        <v>84</v>
      </c>
      <c r="CI234" s="2" t="s">
        <v>85</v>
      </c>
      <c r="CJ234" s="2" t="s">
        <v>86</v>
      </c>
      <c r="CK234" s="2" t="s">
        <v>87</v>
      </c>
      <c r="CL234" s="2" t="s">
        <v>88</v>
      </c>
      <c r="CM234" s="2" t="s">
        <v>89</v>
      </c>
      <c r="CN234" s="3" t="s">
        <v>551</v>
      </c>
      <c r="CO234" s="33" t="s">
        <v>566</v>
      </c>
      <c r="CP234" s="34" t="s">
        <v>567</v>
      </c>
      <c r="CQ234" s="34" t="s">
        <v>568</v>
      </c>
      <c r="CR234" s="34" t="s">
        <v>569</v>
      </c>
      <c r="CS234" s="34" t="s">
        <v>581</v>
      </c>
      <c r="CT234" s="34" t="s">
        <v>579</v>
      </c>
      <c r="CU234" s="29" t="s">
        <v>586</v>
      </c>
      <c r="CV234" s="38" t="s">
        <v>571</v>
      </c>
      <c r="CX234" s="64"/>
    </row>
    <row r="235" spans="1:103" s="37" customFormat="1" ht="13.5" thickBot="1">
      <c r="A235" s="17">
        <v>2019</v>
      </c>
      <c r="B235" s="55" t="s">
        <v>577</v>
      </c>
      <c r="C235" s="55" t="s">
        <v>575</v>
      </c>
      <c r="D235" s="55" t="s">
        <v>576</v>
      </c>
      <c r="E235" s="19">
        <v>1282</v>
      </c>
      <c r="F235" s="20">
        <v>0</v>
      </c>
      <c r="G235" s="20">
        <v>0</v>
      </c>
      <c r="H235" s="20">
        <v>0</v>
      </c>
      <c r="I235" s="20">
        <v>0</v>
      </c>
      <c r="J235" s="19">
        <v>0</v>
      </c>
      <c r="K235" s="20">
        <v>0</v>
      </c>
      <c r="L235" s="20">
        <v>0</v>
      </c>
      <c r="M235" s="20">
        <v>0</v>
      </c>
      <c r="N235" s="19">
        <v>0</v>
      </c>
      <c r="O235" s="19">
        <v>24440</v>
      </c>
      <c r="P235" s="20">
        <v>22300</v>
      </c>
      <c r="Q235" s="20">
        <v>0</v>
      </c>
      <c r="R235" s="20">
        <v>0</v>
      </c>
      <c r="S235" s="19">
        <v>39350</v>
      </c>
      <c r="T235" s="19">
        <v>0</v>
      </c>
      <c r="U235" s="20">
        <v>0</v>
      </c>
      <c r="V235" s="19">
        <v>0</v>
      </c>
      <c r="W235" s="20">
        <v>0</v>
      </c>
      <c r="X235" s="20">
        <v>0</v>
      </c>
      <c r="Y235" s="20">
        <v>0</v>
      </c>
      <c r="Z235" s="20">
        <v>0</v>
      </c>
      <c r="AA235" s="20">
        <v>0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>
        <v>0</v>
      </c>
      <c r="AK235" s="20">
        <v>0</v>
      </c>
      <c r="AL235" s="20">
        <v>0</v>
      </c>
      <c r="AM235" s="20">
        <v>0</v>
      </c>
      <c r="AN235" s="20">
        <v>0</v>
      </c>
      <c r="AO235" s="20">
        <v>4800</v>
      </c>
      <c r="AP235" s="20">
        <v>0</v>
      </c>
      <c r="AQ235" s="20">
        <v>0</v>
      </c>
      <c r="AR235" s="20">
        <v>0</v>
      </c>
      <c r="AS235" s="20">
        <v>0</v>
      </c>
      <c r="AT235" s="19">
        <v>0</v>
      </c>
      <c r="AU235" s="20">
        <v>0</v>
      </c>
      <c r="AV235" s="19">
        <v>49760</v>
      </c>
      <c r="AW235" s="19">
        <v>0</v>
      </c>
      <c r="AX235" s="19">
        <v>0</v>
      </c>
      <c r="AY235" s="19">
        <v>0</v>
      </c>
      <c r="AZ235" s="20">
        <v>0</v>
      </c>
      <c r="BA235" s="20">
        <v>0</v>
      </c>
      <c r="BB235" s="20">
        <v>0</v>
      </c>
      <c r="BC235" s="20">
        <v>0</v>
      </c>
      <c r="BD235" s="20">
        <v>0</v>
      </c>
      <c r="BE235" s="19">
        <v>0</v>
      </c>
      <c r="BF235" s="19">
        <v>3190</v>
      </c>
      <c r="BG235" s="19">
        <v>150</v>
      </c>
      <c r="BH235" s="20">
        <v>0</v>
      </c>
      <c r="BI235" s="20">
        <v>0</v>
      </c>
      <c r="BJ235" s="20">
        <v>0</v>
      </c>
      <c r="BK235" s="20">
        <v>0</v>
      </c>
      <c r="BL235" s="20">
        <v>0</v>
      </c>
      <c r="BM235" s="19">
        <v>0</v>
      </c>
      <c r="BN235" s="19">
        <v>0</v>
      </c>
      <c r="BO235" s="19">
        <v>0</v>
      </c>
      <c r="BP235" s="19">
        <v>3355</v>
      </c>
      <c r="BQ235" s="19">
        <v>4430</v>
      </c>
      <c r="BR235" s="19">
        <v>0</v>
      </c>
      <c r="BS235" s="19">
        <v>0</v>
      </c>
      <c r="BT235" s="19">
        <v>0</v>
      </c>
      <c r="BU235" s="19">
        <v>16700</v>
      </c>
      <c r="BV235" s="19">
        <v>402120</v>
      </c>
      <c r="BW235" s="20">
        <v>0</v>
      </c>
      <c r="BX235" s="19">
        <v>0</v>
      </c>
      <c r="BY235" s="20">
        <v>0</v>
      </c>
      <c r="BZ235" s="20">
        <v>0</v>
      </c>
      <c r="CA235" s="19">
        <v>0</v>
      </c>
      <c r="CB235" s="20">
        <v>290</v>
      </c>
      <c r="CC235" s="19">
        <v>402120</v>
      </c>
      <c r="CD235" s="20">
        <v>0</v>
      </c>
      <c r="CE235" s="20">
        <v>0</v>
      </c>
      <c r="CF235" s="20">
        <v>0</v>
      </c>
      <c r="CG235" s="20">
        <v>0</v>
      </c>
      <c r="CH235" s="19">
        <v>0</v>
      </c>
      <c r="CI235" s="20">
        <v>0</v>
      </c>
      <c r="CJ235" s="19">
        <v>16840</v>
      </c>
      <c r="CK235" s="20">
        <v>0</v>
      </c>
      <c r="CL235" s="20">
        <v>290</v>
      </c>
      <c r="CM235" s="20">
        <v>0</v>
      </c>
      <c r="CN235" s="21">
        <v>0</v>
      </c>
      <c r="CO235" s="41">
        <f t="shared" ref="CO235" si="27">J235+N235+O235+P235+Q235+R235+S235+T235+U235+V235+Y235+AA235+AB235+AC235+AD235+AF235+AI235+AT235+AV235+AW235+AX235+AY235+AZ235+BA235+BB235+BC235+BD235+BE235+BF235+BG235+BH235+BI235+BJ235+BK235+BL235+BM235+BN235+BO235+BP235+BQ235+BR235+BS235+BT235+BU235+BW235+CG235+CI235</f>
        <v>163675</v>
      </c>
      <c r="CP235" s="42">
        <f t="shared" ref="CP235" si="28">CC235+CH235+CJ235+CK235</f>
        <v>418960</v>
      </c>
      <c r="CQ235" s="42">
        <f t="shared" ref="CQ235" si="29">CO235+CP235</f>
        <v>582635</v>
      </c>
      <c r="CR235" s="42">
        <v>0</v>
      </c>
      <c r="CS235" s="42"/>
      <c r="CT235" s="42">
        <v>0</v>
      </c>
      <c r="CU235" s="62">
        <f t="shared" ref="CU235" si="30">CO235/CQ235*100</f>
        <v>28.092201807306459</v>
      </c>
      <c r="CV235" s="43">
        <f t="shared" ref="CV235" si="31">CQ235/E235</f>
        <v>454.47347893915759</v>
      </c>
    </row>
    <row r="236" spans="1:103">
      <c r="CO236" s="37">
        <f>CO231+CO235</f>
        <v>557544905.47000003</v>
      </c>
      <c r="CP236" s="37">
        <f t="shared" ref="CP236:CQ236" si="32">CP231+CP235</f>
        <v>235682433</v>
      </c>
      <c r="CQ236" s="37">
        <f t="shared" si="32"/>
        <v>793227338.47000003</v>
      </c>
    </row>
  </sheetData>
  <phoneticPr fontId="0" type="noConversion"/>
  <conditionalFormatting sqref="CU1:CU231 CU234:CU235">
    <cfRule type="cellIs" dxfId="4" priority="15" operator="greaterThan">
      <formula>65</formula>
    </cfRule>
  </conditionalFormatting>
  <conditionalFormatting sqref="CV1:CV1048576">
    <cfRule type="cellIs" dxfId="3" priority="13" operator="greaterThan">
      <formula>600</formula>
    </cfRule>
  </conditionalFormatting>
  <conditionalFormatting sqref="CX1:CX1048576">
    <cfRule type="cellIs" dxfId="2" priority="5" operator="greaterThan">
      <formula>80</formula>
    </cfRule>
  </conditionalFormatting>
  <pageMargins left="0.74803149606299213" right="0.74803149606299213" top="0.98425196850393704" bottom="0.98425196850393704" header="0.51181102362204722" footer="0.51181102362204722"/>
  <pageSetup paperSize="8" scale="11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5"/>
  <sheetViews>
    <sheetView workbookViewId="0">
      <pane ySplit="1" topLeftCell="A191" activePane="bottomLeft" state="frozen"/>
      <selection activeCell="BO1" sqref="BO1"/>
      <selection pane="bottomLeft" sqref="A1:XFD1048576"/>
    </sheetView>
  </sheetViews>
  <sheetFormatPr defaultColWidth="34.140625" defaultRowHeight="12.75"/>
  <cols>
    <col min="1" max="1" width="5" style="10" bestFit="1" customWidth="1"/>
    <col min="2" max="2" width="9" style="10" bestFit="1" customWidth="1"/>
    <col min="3" max="3" width="4.42578125" style="10" bestFit="1" customWidth="1"/>
    <col min="4" max="4" width="23" style="10" bestFit="1" customWidth="1"/>
    <col min="5" max="5" width="8.85546875" style="10" bestFit="1" customWidth="1"/>
    <col min="6" max="8" width="10.85546875" style="37" bestFit="1" customWidth="1"/>
    <col min="9" max="9" width="21.42578125" style="37" bestFit="1" customWidth="1"/>
    <col min="10" max="10" width="20.5703125" style="32" bestFit="1" customWidth="1"/>
    <col min="11" max="11" width="8.85546875" style="37" bestFit="1" customWidth="1"/>
    <col min="12" max="12" width="9.42578125" style="10" bestFit="1" customWidth="1"/>
    <col min="13" max="60" width="17.28515625" style="10" customWidth="1"/>
    <col min="61" max="16384" width="34.140625" style="10"/>
  </cols>
  <sheetData>
    <row r="1" spans="1:13" s="4" customFormat="1" ht="13.5" thickBot="1">
      <c r="A1" s="1" t="s">
        <v>565</v>
      </c>
      <c r="B1" s="2" t="s">
        <v>0</v>
      </c>
      <c r="C1" s="2" t="s">
        <v>1</v>
      </c>
      <c r="D1" s="2" t="s">
        <v>2</v>
      </c>
      <c r="E1" s="2" t="s">
        <v>3</v>
      </c>
      <c r="F1" s="33" t="s">
        <v>566</v>
      </c>
      <c r="G1" s="34" t="s">
        <v>567</v>
      </c>
      <c r="H1" s="34" t="s">
        <v>568</v>
      </c>
      <c r="I1" s="91" t="s">
        <v>579</v>
      </c>
      <c r="J1" s="29" t="s">
        <v>586</v>
      </c>
      <c r="K1" s="38" t="s">
        <v>571</v>
      </c>
      <c r="L1" s="4" t="s">
        <v>570</v>
      </c>
    </row>
    <row r="2" spans="1:13" s="4" customFormat="1" ht="13.5" thickBot="1">
      <c r="A2" s="1" t="s">
        <v>565</v>
      </c>
      <c r="B2" s="2" t="s">
        <v>0</v>
      </c>
      <c r="C2" s="2" t="s">
        <v>1</v>
      </c>
      <c r="D2" s="2" t="s">
        <v>2</v>
      </c>
      <c r="E2" s="2" t="s">
        <v>3</v>
      </c>
      <c r="F2" s="33" t="s">
        <v>566</v>
      </c>
      <c r="G2" s="34" t="s">
        <v>567</v>
      </c>
      <c r="H2" s="34" t="s">
        <v>568</v>
      </c>
      <c r="I2" s="91" t="s">
        <v>583</v>
      </c>
      <c r="J2" s="29" t="s">
        <v>586</v>
      </c>
      <c r="K2" s="38" t="s">
        <v>571</v>
      </c>
      <c r="L2" s="4" t="s">
        <v>570</v>
      </c>
    </row>
    <row r="3" spans="1:13">
      <c r="A3" s="5">
        <v>2019</v>
      </c>
      <c r="B3" s="6" t="s">
        <v>90</v>
      </c>
      <c r="C3" s="6" t="s">
        <v>91</v>
      </c>
      <c r="D3" s="6" t="s">
        <v>92</v>
      </c>
      <c r="E3" s="7">
        <v>4371</v>
      </c>
      <c r="F3" s="27">
        <v>1698912</v>
      </c>
      <c r="G3" s="28">
        <v>469812</v>
      </c>
      <c r="H3" s="28">
        <v>2168724</v>
      </c>
      <c r="I3" s="28">
        <v>0</v>
      </c>
      <c r="J3" s="30">
        <v>78.336939140250223</v>
      </c>
      <c r="K3" s="39">
        <v>496.16197666437887</v>
      </c>
      <c r="L3" s="10">
        <v>1</v>
      </c>
      <c r="M3" s="37"/>
    </row>
    <row r="4" spans="1:13">
      <c r="A4" s="11">
        <v>2019</v>
      </c>
      <c r="B4" s="12" t="s">
        <v>93</v>
      </c>
      <c r="C4" s="12" t="s">
        <v>91</v>
      </c>
      <c r="D4" s="12" t="s">
        <v>94</v>
      </c>
      <c r="E4" s="13">
        <v>1803</v>
      </c>
      <c r="F4" s="27">
        <v>715310</v>
      </c>
      <c r="G4" s="28">
        <v>286283</v>
      </c>
      <c r="H4" s="28">
        <v>1001593</v>
      </c>
      <c r="I4" s="28">
        <v>0</v>
      </c>
      <c r="J4" s="30">
        <v>71.417232348868254</v>
      </c>
      <c r="K4" s="39">
        <v>555.51469772601217</v>
      </c>
      <c r="L4" s="10">
        <v>1</v>
      </c>
      <c r="M4" s="37"/>
    </row>
    <row r="5" spans="1:13">
      <c r="A5" s="11">
        <v>2019</v>
      </c>
      <c r="B5" s="12" t="s">
        <v>95</v>
      </c>
      <c r="C5" s="12" t="s">
        <v>91</v>
      </c>
      <c r="D5" s="12" t="s">
        <v>96</v>
      </c>
      <c r="E5" s="13">
        <v>741</v>
      </c>
      <c r="F5" s="27">
        <v>269872</v>
      </c>
      <c r="G5" s="28">
        <v>54124</v>
      </c>
      <c r="H5" s="28">
        <v>323996</v>
      </c>
      <c r="I5" s="28">
        <v>0</v>
      </c>
      <c r="J5" s="30">
        <v>83.294855492043112</v>
      </c>
      <c r="K5" s="39">
        <v>437.24156545209178</v>
      </c>
      <c r="L5" s="10">
        <v>1</v>
      </c>
      <c r="M5" s="37"/>
    </row>
    <row r="6" spans="1:13">
      <c r="A6" s="11">
        <v>2019</v>
      </c>
      <c r="B6" s="12" t="s">
        <v>97</v>
      </c>
      <c r="C6" s="12" t="s">
        <v>91</v>
      </c>
      <c r="D6" s="12" t="s">
        <v>98</v>
      </c>
      <c r="E6" s="13">
        <v>572</v>
      </c>
      <c r="F6" s="27">
        <v>213569</v>
      </c>
      <c r="G6" s="28">
        <v>77838</v>
      </c>
      <c r="H6" s="28">
        <v>291407</v>
      </c>
      <c r="I6" s="28">
        <v>0</v>
      </c>
      <c r="J6" s="30">
        <v>73.288905208179628</v>
      </c>
      <c r="K6" s="39">
        <v>509.45279720279723</v>
      </c>
      <c r="L6" s="10">
        <v>1</v>
      </c>
      <c r="M6" s="37"/>
    </row>
    <row r="7" spans="1:13">
      <c r="A7" s="11">
        <v>2019</v>
      </c>
      <c r="B7" s="12" t="s">
        <v>99</v>
      </c>
      <c r="C7" s="12" t="s">
        <v>91</v>
      </c>
      <c r="D7" s="12" t="s">
        <v>100</v>
      </c>
      <c r="E7" s="13">
        <v>8408</v>
      </c>
      <c r="F7" s="27">
        <v>2642171</v>
      </c>
      <c r="G7" s="28">
        <v>1081471</v>
      </c>
      <c r="H7" s="28">
        <v>3723642</v>
      </c>
      <c r="I7" s="28">
        <v>0</v>
      </c>
      <c r="J7" s="30">
        <v>70.956633317596058</v>
      </c>
      <c r="K7" s="39">
        <v>442.86893434823975</v>
      </c>
      <c r="L7" s="10">
        <v>1</v>
      </c>
      <c r="M7" s="37"/>
    </row>
    <row r="8" spans="1:13">
      <c r="A8" s="11">
        <v>2019</v>
      </c>
      <c r="B8" s="12" t="s">
        <v>101</v>
      </c>
      <c r="C8" s="12" t="s">
        <v>91</v>
      </c>
      <c r="D8" s="12" t="s">
        <v>102</v>
      </c>
      <c r="E8" s="13">
        <v>2171</v>
      </c>
      <c r="F8" s="27">
        <v>721612</v>
      </c>
      <c r="G8" s="28">
        <v>265732</v>
      </c>
      <c r="H8" s="28">
        <v>987344</v>
      </c>
      <c r="I8" s="28">
        <v>0</v>
      </c>
      <c r="J8" s="30">
        <v>73.086178677340413</v>
      </c>
      <c r="K8" s="39">
        <v>454.78765545831413</v>
      </c>
      <c r="L8" s="10">
        <v>1</v>
      </c>
      <c r="M8" s="37"/>
    </row>
    <row r="9" spans="1:13">
      <c r="A9" s="11">
        <v>2019</v>
      </c>
      <c r="B9" s="12" t="s">
        <v>103</v>
      </c>
      <c r="C9" s="12" t="s">
        <v>91</v>
      </c>
      <c r="D9" s="12" t="s">
        <v>104</v>
      </c>
      <c r="E9" s="13">
        <v>1668</v>
      </c>
      <c r="F9" s="27">
        <v>392176</v>
      </c>
      <c r="G9" s="28">
        <v>579380</v>
      </c>
      <c r="H9" s="28">
        <v>971556</v>
      </c>
      <c r="I9" s="28">
        <v>0</v>
      </c>
      <c r="J9" s="30">
        <v>40.365763785103482</v>
      </c>
      <c r="K9" s="39">
        <v>582.46762589928062</v>
      </c>
      <c r="L9" s="10">
        <v>0</v>
      </c>
      <c r="M9" s="37"/>
    </row>
    <row r="10" spans="1:13">
      <c r="A10" s="11">
        <v>2019</v>
      </c>
      <c r="B10" s="12" t="s">
        <v>105</v>
      </c>
      <c r="C10" s="12" t="s">
        <v>91</v>
      </c>
      <c r="D10" s="12" t="s">
        <v>106</v>
      </c>
      <c r="E10" s="13">
        <v>7926</v>
      </c>
      <c r="F10" s="27">
        <v>2573058</v>
      </c>
      <c r="G10" s="28">
        <v>1021668</v>
      </c>
      <c r="H10" s="28">
        <v>3594726</v>
      </c>
      <c r="I10" s="28">
        <v>0</v>
      </c>
      <c r="J10" s="30">
        <v>71.578696123153748</v>
      </c>
      <c r="K10" s="39">
        <v>453.53595760787283</v>
      </c>
      <c r="L10" s="10">
        <v>1</v>
      </c>
      <c r="M10" s="37"/>
    </row>
    <row r="11" spans="1:13">
      <c r="A11" s="11">
        <v>2019</v>
      </c>
      <c r="B11" s="12" t="s">
        <v>107</v>
      </c>
      <c r="C11" s="12" t="s">
        <v>91</v>
      </c>
      <c r="D11" s="12" t="s">
        <v>108</v>
      </c>
      <c r="E11" s="13">
        <v>60872</v>
      </c>
      <c r="F11" s="27">
        <v>27683552</v>
      </c>
      <c r="G11" s="28">
        <v>9548507</v>
      </c>
      <c r="H11" s="28">
        <v>37232059</v>
      </c>
      <c r="I11" s="92">
        <v>855968</v>
      </c>
      <c r="J11" s="30">
        <v>74.930423673560199</v>
      </c>
      <c r="K11" s="39">
        <v>611.64507491128927</v>
      </c>
      <c r="L11" s="10">
        <v>1</v>
      </c>
      <c r="M11" s="37"/>
    </row>
    <row r="12" spans="1:13">
      <c r="A12" s="11">
        <v>2019</v>
      </c>
      <c r="B12" s="12" t="s">
        <v>109</v>
      </c>
      <c r="C12" s="12" t="s">
        <v>91</v>
      </c>
      <c r="D12" s="12" t="s">
        <v>110</v>
      </c>
      <c r="E12" s="13">
        <v>8456</v>
      </c>
      <c r="F12" s="27">
        <v>3729805</v>
      </c>
      <c r="G12" s="28">
        <v>962062</v>
      </c>
      <c r="H12" s="28">
        <v>4691867</v>
      </c>
      <c r="I12" s="28">
        <v>0</v>
      </c>
      <c r="J12" s="30">
        <v>79.495113565665861</v>
      </c>
      <c r="K12" s="39">
        <v>554.85655156102177</v>
      </c>
      <c r="L12" s="10">
        <v>1</v>
      </c>
      <c r="M12" s="37"/>
    </row>
    <row r="13" spans="1:13">
      <c r="A13" s="11">
        <v>2019</v>
      </c>
      <c r="B13" s="12" t="s">
        <v>111</v>
      </c>
      <c r="C13" s="12" t="s">
        <v>91</v>
      </c>
      <c r="D13" s="12" t="s">
        <v>112</v>
      </c>
      <c r="E13" s="13">
        <v>9395</v>
      </c>
      <c r="F13" s="27">
        <v>3123925</v>
      </c>
      <c r="G13" s="28">
        <v>1586099</v>
      </c>
      <c r="H13" s="28">
        <v>4710024</v>
      </c>
      <c r="I13" s="92">
        <v>14000</v>
      </c>
      <c r="J13" s="30">
        <v>66.424831880617035</v>
      </c>
      <c r="K13" s="39">
        <v>501.33304949441191</v>
      </c>
      <c r="L13" s="10">
        <v>1</v>
      </c>
      <c r="M13" s="37"/>
    </row>
    <row r="14" spans="1:13">
      <c r="A14" s="11">
        <v>2019</v>
      </c>
      <c r="B14" s="12" t="s">
        <v>113</v>
      </c>
      <c r="C14" s="12" t="s">
        <v>91</v>
      </c>
      <c r="D14" s="12" t="s">
        <v>114</v>
      </c>
      <c r="E14" s="13">
        <v>936</v>
      </c>
      <c r="F14" s="27">
        <v>366075</v>
      </c>
      <c r="G14" s="28">
        <v>94017</v>
      </c>
      <c r="H14" s="28">
        <v>460092</v>
      </c>
      <c r="I14" s="28">
        <v>0</v>
      </c>
      <c r="J14" s="30">
        <v>79.565608617406951</v>
      </c>
      <c r="K14" s="39">
        <v>491.55128205128204</v>
      </c>
      <c r="L14" s="10">
        <v>1</v>
      </c>
      <c r="M14" s="37"/>
    </row>
    <row r="15" spans="1:13">
      <c r="A15" s="11">
        <v>2019</v>
      </c>
      <c r="B15" s="12" t="s">
        <v>115</v>
      </c>
      <c r="C15" s="12" t="s">
        <v>91</v>
      </c>
      <c r="D15" s="12" t="s">
        <v>116</v>
      </c>
      <c r="E15" s="13">
        <v>285</v>
      </c>
      <c r="F15" s="27">
        <v>137165</v>
      </c>
      <c r="G15" s="28">
        <v>29698</v>
      </c>
      <c r="H15" s="28">
        <v>166863</v>
      </c>
      <c r="I15" s="28">
        <v>0</v>
      </c>
      <c r="J15" s="30">
        <v>82.202165848630315</v>
      </c>
      <c r="K15" s="39">
        <v>585.48421052631579</v>
      </c>
      <c r="L15" s="10">
        <v>1</v>
      </c>
      <c r="M15" s="37"/>
    </row>
    <row r="16" spans="1:13">
      <c r="A16" s="11">
        <v>2019</v>
      </c>
      <c r="B16" s="12" t="s">
        <v>117</v>
      </c>
      <c r="C16" s="12" t="s">
        <v>91</v>
      </c>
      <c r="D16" s="12" t="s">
        <v>118</v>
      </c>
      <c r="E16" s="13">
        <v>1265</v>
      </c>
      <c r="F16" s="27">
        <v>581841</v>
      </c>
      <c r="G16" s="28">
        <v>187005</v>
      </c>
      <c r="H16" s="28">
        <v>768846</v>
      </c>
      <c r="I16" s="28">
        <v>0</v>
      </c>
      <c r="J16" s="30">
        <v>75.677183727300402</v>
      </c>
      <c r="K16" s="39">
        <v>607.78339920948622</v>
      </c>
      <c r="L16" s="10">
        <v>1</v>
      </c>
      <c r="M16" s="37"/>
    </row>
    <row r="17" spans="1:13">
      <c r="A17" s="11">
        <v>2019</v>
      </c>
      <c r="B17" s="12" t="s">
        <v>119</v>
      </c>
      <c r="C17" s="12" t="s">
        <v>91</v>
      </c>
      <c r="D17" s="12" t="s">
        <v>120</v>
      </c>
      <c r="E17" s="13">
        <v>5680</v>
      </c>
      <c r="F17" s="27">
        <v>3848573</v>
      </c>
      <c r="G17" s="28">
        <v>2004123</v>
      </c>
      <c r="H17" s="28">
        <v>5852696</v>
      </c>
      <c r="I17" s="28">
        <v>0</v>
      </c>
      <c r="J17" s="30">
        <v>65.757268103451821</v>
      </c>
      <c r="K17" s="39">
        <v>1030.4042253521127</v>
      </c>
      <c r="L17" s="10">
        <v>1</v>
      </c>
      <c r="M17" s="37"/>
    </row>
    <row r="18" spans="1:13">
      <c r="A18" s="11">
        <v>2019</v>
      </c>
      <c r="B18" s="12" t="s">
        <v>121</v>
      </c>
      <c r="C18" s="12" t="s">
        <v>91</v>
      </c>
      <c r="D18" s="12" t="s">
        <v>122</v>
      </c>
      <c r="E18" s="13">
        <v>4874</v>
      </c>
      <c r="F18" s="27">
        <v>1651241</v>
      </c>
      <c r="G18" s="28">
        <v>1173322</v>
      </c>
      <c r="H18" s="28">
        <v>2824563</v>
      </c>
      <c r="I18" s="28">
        <v>0</v>
      </c>
      <c r="J18" s="30">
        <v>58.46005205052959</v>
      </c>
      <c r="K18" s="39">
        <v>579.51641362330736</v>
      </c>
      <c r="L18" s="10">
        <v>0</v>
      </c>
      <c r="M18" s="37"/>
    </row>
    <row r="19" spans="1:13">
      <c r="A19" s="11">
        <v>2019</v>
      </c>
      <c r="B19" s="12" t="s">
        <v>123</v>
      </c>
      <c r="C19" s="12" t="s">
        <v>91</v>
      </c>
      <c r="D19" s="12" t="s">
        <v>124</v>
      </c>
      <c r="E19" s="13">
        <v>562</v>
      </c>
      <c r="F19" s="27">
        <v>159152</v>
      </c>
      <c r="G19" s="28">
        <v>71130</v>
      </c>
      <c r="H19" s="28">
        <v>230282</v>
      </c>
      <c r="I19" s="28">
        <v>0</v>
      </c>
      <c r="J19" s="30">
        <v>69.111784681390645</v>
      </c>
      <c r="K19" s="39">
        <v>409.75444839857653</v>
      </c>
      <c r="L19" s="10">
        <v>1</v>
      </c>
      <c r="M19" s="37"/>
    </row>
    <row r="20" spans="1:13">
      <c r="A20" s="11">
        <v>2019</v>
      </c>
      <c r="B20" s="12" t="s">
        <v>125</v>
      </c>
      <c r="C20" s="12" t="s">
        <v>91</v>
      </c>
      <c r="D20" s="12" t="s">
        <v>126</v>
      </c>
      <c r="E20" s="13">
        <v>1493</v>
      </c>
      <c r="F20" s="27">
        <v>740405</v>
      </c>
      <c r="G20" s="28">
        <v>154889</v>
      </c>
      <c r="H20" s="28">
        <v>895294</v>
      </c>
      <c r="I20" s="28">
        <v>0</v>
      </c>
      <c r="J20" s="30">
        <v>82.699649500610974</v>
      </c>
      <c r="K20" s="39">
        <v>599.66108506363025</v>
      </c>
      <c r="L20" s="10">
        <v>1</v>
      </c>
      <c r="M20" s="37"/>
    </row>
    <row r="21" spans="1:13">
      <c r="A21" s="11">
        <v>2019</v>
      </c>
      <c r="B21" s="12" t="s">
        <v>127</v>
      </c>
      <c r="C21" s="12" t="s">
        <v>91</v>
      </c>
      <c r="D21" s="12" t="s">
        <v>128</v>
      </c>
      <c r="E21" s="13">
        <v>1994</v>
      </c>
      <c r="F21" s="27">
        <v>647223</v>
      </c>
      <c r="G21" s="28">
        <v>232163</v>
      </c>
      <c r="H21" s="28">
        <v>879386</v>
      </c>
      <c r="I21" s="28">
        <v>0</v>
      </c>
      <c r="J21" s="30">
        <v>73.599420504761284</v>
      </c>
      <c r="K21" s="39">
        <v>441.01604814443328</v>
      </c>
      <c r="L21" s="10">
        <v>1</v>
      </c>
      <c r="M21" s="37"/>
    </row>
    <row r="22" spans="1:13">
      <c r="A22" s="11">
        <v>2019</v>
      </c>
      <c r="B22" s="12" t="s">
        <v>129</v>
      </c>
      <c r="C22" s="12" t="s">
        <v>91</v>
      </c>
      <c r="D22" s="12" t="s">
        <v>130</v>
      </c>
      <c r="E22" s="13">
        <v>1334</v>
      </c>
      <c r="F22" s="27">
        <v>586214</v>
      </c>
      <c r="G22" s="28">
        <v>162064</v>
      </c>
      <c r="H22" s="28">
        <v>748278</v>
      </c>
      <c r="I22" s="28">
        <v>0</v>
      </c>
      <c r="J22" s="30">
        <v>78.341739300099704</v>
      </c>
      <c r="K22" s="39">
        <v>560.92803598200896</v>
      </c>
      <c r="L22" s="10">
        <v>1</v>
      </c>
      <c r="M22" s="37"/>
    </row>
    <row r="23" spans="1:13">
      <c r="A23" s="11">
        <v>2019</v>
      </c>
      <c r="B23" s="12" t="s">
        <v>131</v>
      </c>
      <c r="C23" s="12" t="s">
        <v>91</v>
      </c>
      <c r="D23" s="12" t="s">
        <v>132</v>
      </c>
      <c r="E23" s="13">
        <v>1031</v>
      </c>
      <c r="F23" s="27">
        <v>403034</v>
      </c>
      <c r="G23" s="28">
        <v>158881</v>
      </c>
      <c r="H23" s="28">
        <v>561915</v>
      </c>
      <c r="I23" s="28">
        <v>0</v>
      </c>
      <c r="J23" s="30">
        <v>71.725082975183071</v>
      </c>
      <c r="K23" s="39">
        <v>545.0193986420951</v>
      </c>
      <c r="L23" s="10">
        <v>1</v>
      </c>
      <c r="M23" s="37"/>
    </row>
    <row r="24" spans="1:13">
      <c r="A24" s="11">
        <v>2019</v>
      </c>
      <c r="B24" s="12" t="s">
        <v>133</v>
      </c>
      <c r="C24" s="12" t="s">
        <v>91</v>
      </c>
      <c r="D24" s="12" t="s">
        <v>134</v>
      </c>
      <c r="E24" s="13">
        <v>2077</v>
      </c>
      <c r="F24" s="27">
        <v>921806</v>
      </c>
      <c r="G24" s="28">
        <v>171411</v>
      </c>
      <c r="H24" s="28">
        <v>1093217</v>
      </c>
      <c r="I24" s="28">
        <v>0</v>
      </c>
      <c r="J24" s="30">
        <v>84.320496296709621</v>
      </c>
      <c r="K24" s="39">
        <v>526.34424650938854</v>
      </c>
      <c r="L24" s="10">
        <v>1</v>
      </c>
      <c r="M24" s="37"/>
    </row>
    <row r="25" spans="1:13">
      <c r="A25" s="11">
        <v>2019</v>
      </c>
      <c r="B25" s="12" t="s">
        <v>135</v>
      </c>
      <c r="C25" s="12" t="s">
        <v>91</v>
      </c>
      <c r="D25" s="12" t="s">
        <v>136</v>
      </c>
      <c r="E25" s="13">
        <v>3817</v>
      </c>
      <c r="F25" s="27">
        <v>1194037</v>
      </c>
      <c r="G25" s="28">
        <v>437350</v>
      </c>
      <c r="H25" s="28">
        <v>1631387</v>
      </c>
      <c r="I25" s="92">
        <v>103220</v>
      </c>
      <c r="J25" s="30">
        <v>74.786796086952251</v>
      </c>
      <c r="K25" s="39">
        <v>427.40031438302333</v>
      </c>
      <c r="L25" s="10">
        <v>1</v>
      </c>
      <c r="M25" s="37"/>
    </row>
    <row r="26" spans="1:13">
      <c r="A26" s="11">
        <v>2019</v>
      </c>
      <c r="B26" s="12" t="s">
        <v>137</v>
      </c>
      <c r="C26" s="12" t="s">
        <v>91</v>
      </c>
      <c r="D26" s="12" t="s">
        <v>138</v>
      </c>
      <c r="E26" s="13">
        <v>14360</v>
      </c>
      <c r="F26" s="27">
        <v>6556386</v>
      </c>
      <c r="G26" s="28">
        <v>1854764</v>
      </c>
      <c r="H26" s="28">
        <v>8411150</v>
      </c>
      <c r="I26" s="92">
        <v>158400</v>
      </c>
      <c r="J26" s="30">
        <v>78.356343098529095</v>
      </c>
      <c r="K26" s="39">
        <v>585.73467966573821</v>
      </c>
      <c r="L26" s="10">
        <v>1</v>
      </c>
      <c r="M26" s="37"/>
    </row>
    <row r="27" spans="1:13">
      <c r="A27" s="11">
        <v>2019</v>
      </c>
      <c r="B27" s="12" t="s">
        <v>139</v>
      </c>
      <c r="C27" s="12" t="s">
        <v>91</v>
      </c>
      <c r="D27" s="12" t="s">
        <v>140</v>
      </c>
      <c r="E27" s="13">
        <v>2762</v>
      </c>
      <c r="F27" s="27">
        <v>1132886</v>
      </c>
      <c r="G27" s="28">
        <v>226389</v>
      </c>
      <c r="H27" s="28">
        <v>1359275</v>
      </c>
      <c r="I27" s="28">
        <v>0</v>
      </c>
      <c r="J27" s="30">
        <v>83.344871346857701</v>
      </c>
      <c r="K27" s="39">
        <v>492.13432295438088</v>
      </c>
      <c r="L27" s="10">
        <v>1</v>
      </c>
      <c r="M27" s="37"/>
    </row>
    <row r="28" spans="1:13">
      <c r="A28" s="11">
        <v>2019</v>
      </c>
      <c r="B28" s="12" t="s">
        <v>141</v>
      </c>
      <c r="C28" s="12" t="s">
        <v>91</v>
      </c>
      <c r="D28" s="12" t="s">
        <v>142</v>
      </c>
      <c r="E28" s="13">
        <v>653</v>
      </c>
      <c r="F28" s="27">
        <v>228016</v>
      </c>
      <c r="G28" s="28">
        <v>70504</v>
      </c>
      <c r="H28" s="28">
        <v>298520</v>
      </c>
      <c r="I28" s="28">
        <v>0</v>
      </c>
      <c r="J28" s="30">
        <v>76.38215194961812</v>
      </c>
      <c r="K28" s="39">
        <v>457.15160796324653</v>
      </c>
      <c r="L28" s="10">
        <v>1</v>
      </c>
      <c r="M28" s="37"/>
    </row>
    <row r="29" spans="1:13">
      <c r="A29" s="11">
        <v>2019</v>
      </c>
      <c r="B29" s="12" t="s">
        <v>143</v>
      </c>
      <c r="C29" s="12" t="s">
        <v>91</v>
      </c>
      <c r="D29" s="12" t="s">
        <v>144</v>
      </c>
      <c r="E29" s="13">
        <v>1640</v>
      </c>
      <c r="F29" s="27">
        <v>438104</v>
      </c>
      <c r="G29" s="28">
        <v>443354</v>
      </c>
      <c r="H29" s="28">
        <v>881458</v>
      </c>
      <c r="I29" s="28">
        <v>0</v>
      </c>
      <c r="J29" s="30">
        <v>49.702197949306715</v>
      </c>
      <c r="K29" s="39">
        <v>537.47439024390246</v>
      </c>
      <c r="L29" s="10">
        <v>0</v>
      </c>
      <c r="M29" s="37"/>
    </row>
    <row r="30" spans="1:13">
      <c r="A30" s="11">
        <v>2019</v>
      </c>
      <c r="B30" s="12" t="s">
        <v>145</v>
      </c>
      <c r="C30" s="12" t="s">
        <v>91</v>
      </c>
      <c r="D30" s="12" t="s">
        <v>146</v>
      </c>
      <c r="E30" s="13">
        <v>1091</v>
      </c>
      <c r="F30" s="27">
        <v>316441</v>
      </c>
      <c r="G30" s="28">
        <v>324136</v>
      </c>
      <c r="H30" s="28">
        <v>640577</v>
      </c>
      <c r="I30" s="28">
        <v>0</v>
      </c>
      <c r="J30" s="30">
        <v>49.399369630817212</v>
      </c>
      <c r="K30" s="39">
        <v>587.1466544454629</v>
      </c>
      <c r="L30" s="10">
        <v>0</v>
      </c>
      <c r="M30" s="37"/>
    </row>
    <row r="31" spans="1:13">
      <c r="A31" s="11">
        <v>2019</v>
      </c>
      <c r="B31" s="12" t="s">
        <v>147</v>
      </c>
      <c r="C31" s="12" t="s">
        <v>91</v>
      </c>
      <c r="D31" s="12" t="s">
        <v>148</v>
      </c>
      <c r="E31" s="13">
        <v>2615</v>
      </c>
      <c r="F31" s="27">
        <v>784844</v>
      </c>
      <c r="G31" s="28">
        <v>319825</v>
      </c>
      <c r="H31" s="28">
        <v>1104669</v>
      </c>
      <c r="I31" s="92">
        <v>64790</v>
      </c>
      <c r="J31" s="30">
        <v>72.651884332841092</v>
      </c>
      <c r="K31" s="39">
        <v>422.43556405353729</v>
      </c>
      <c r="L31" s="10">
        <v>1</v>
      </c>
      <c r="M31" s="37"/>
    </row>
    <row r="32" spans="1:13">
      <c r="A32" s="11">
        <v>2019</v>
      </c>
      <c r="B32" s="12" t="s">
        <v>149</v>
      </c>
      <c r="C32" s="12" t="s">
        <v>91</v>
      </c>
      <c r="D32" s="12" t="s">
        <v>150</v>
      </c>
      <c r="E32" s="13">
        <v>1117</v>
      </c>
      <c r="F32" s="27">
        <v>423608</v>
      </c>
      <c r="G32" s="28">
        <v>135064</v>
      </c>
      <c r="H32" s="28">
        <v>558672</v>
      </c>
      <c r="I32" s="28">
        <v>0</v>
      </c>
      <c r="J32" s="30">
        <v>75.82409714465733</v>
      </c>
      <c r="K32" s="39">
        <v>500.15398388540734</v>
      </c>
      <c r="L32" s="10">
        <v>1</v>
      </c>
      <c r="M32" s="37"/>
    </row>
    <row r="33" spans="1:13">
      <c r="A33" s="11">
        <v>2019</v>
      </c>
      <c r="B33" s="12" t="s">
        <v>151</v>
      </c>
      <c r="C33" s="12" t="s">
        <v>91</v>
      </c>
      <c r="D33" s="12" t="s">
        <v>152</v>
      </c>
      <c r="E33" s="13">
        <v>6990</v>
      </c>
      <c r="F33" s="27">
        <v>3573234</v>
      </c>
      <c r="G33" s="28">
        <v>667911</v>
      </c>
      <c r="H33" s="28">
        <v>4241145</v>
      </c>
      <c r="I33" s="28">
        <v>0</v>
      </c>
      <c r="J33" s="30">
        <v>84.251634876902344</v>
      </c>
      <c r="K33" s="39">
        <v>606.74463519313304</v>
      </c>
      <c r="L33" s="10">
        <v>1</v>
      </c>
      <c r="M33" s="37"/>
    </row>
    <row r="34" spans="1:13">
      <c r="A34" s="11">
        <v>2019</v>
      </c>
      <c r="B34" s="12" t="s">
        <v>153</v>
      </c>
      <c r="C34" s="12" t="s">
        <v>91</v>
      </c>
      <c r="D34" s="12" t="s">
        <v>154</v>
      </c>
      <c r="E34" s="13">
        <v>2835</v>
      </c>
      <c r="F34" s="27">
        <v>1031107</v>
      </c>
      <c r="G34" s="28">
        <v>371030</v>
      </c>
      <c r="H34" s="28">
        <v>1402137</v>
      </c>
      <c r="I34" s="92">
        <v>14260</v>
      </c>
      <c r="J34" s="30">
        <v>73.804660698942456</v>
      </c>
      <c r="K34" s="39">
        <v>494.5809523809524</v>
      </c>
      <c r="L34" s="10">
        <v>1</v>
      </c>
      <c r="M34" s="37"/>
    </row>
    <row r="35" spans="1:13">
      <c r="A35" s="11">
        <v>2019</v>
      </c>
      <c r="B35" s="12" t="s">
        <v>155</v>
      </c>
      <c r="C35" s="12" t="s">
        <v>91</v>
      </c>
      <c r="D35" s="12" t="s">
        <v>156</v>
      </c>
      <c r="E35" s="13">
        <v>686</v>
      </c>
      <c r="F35" s="27">
        <v>219049</v>
      </c>
      <c r="G35" s="28">
        <v>66727</v>
      </c>
      <c r="H35" s="28">
        <v>285776</v>
      </c>
      <c r="I35" s="28">
        <v>0</v>
      </c>
      <c r="J35" s="30">
        <v>76.650593471810097</v>
      </c>
      <c r="K35" s="39">
        <v>416.58309037900875</v>
      </c>
      <c r="L35" s="10">
        <v>1</v>
      </c>
      <c r="M35" s="37"/>
    </row>
    <row r="36" spans="1:13">
      <c r="A36" s="11">
        <v>2019</v>
      </c>
      <c r="B36" s="12" t="s">
        <v>157</v>
      </c>
      <c r="C36" s="12" t="s">
        <v>91</v>
      </c>
      <c r="D36" s="12" t="s">
        <v>158</v>
      </c>
      <c r="E36" s="13">
        <v>6151</v>
      </c>
      <c r="F36" s="27">
        <v>1793076</v>
      </c>
      <c r="G36" s="28">
        <v>1136370</v>
      </c>
      <c r="H36" s="28">
        <v>2929446</v>
      </c>
      <c r="I36" s="92">
        <v>195870</v>
      </c>
      <c r="J36" s="30">
        <v>63.639836739708876</v>
      </c>
      <c r="K36" s="39">
        <v>476.25524304991058</v>
      </c>
      <c r="L36" s="10">
        <v>0</v>
      </c>
      <c r="M36" s="37"/>
    </row>
    <row r="37" spans="1:13">
      <c r="A37" s="11">
        <v>2019</v>
      </c>
      <c r="B37" s="12" t="s">
        <v>159</v>
      </c>
      <c r="C37" s="12" t="s">
        <v>91</v>
      </c>
      <c r="D37" s="12" t="s">
        <v>160</v>
      </c>
      <c r="E37" s="13">
        <v>94969</v>
      </c>
      <c r="F37" s="27">
        <v>43193165</v>
      </c>
      <c r="G37" s="28">
        <v>22075653</v>
      </c>
      <c r="H37" s="28">
        <v>65268818</v>
      </c>
      <c r="I37" s="28">
        <v>0</v>
      </c>
      <c r="J37" s="30">
        <v>66.177336013653559</v>
      </c>
      <c r="K37" s="39">
        <v>687.26445471680233</v>
      </c>
      <c r="L37" s="10">
        <v>1</v>
      </c>
      <c r="M37" s="37"/>
    </row>
    <row r="38" spans="1:13">
      <c r="A38" s="11">
        <v>2019</v>
      </c>
      <c r="B38" s="12" t="s">
        <v>161</v>
      </c>
      <c r="C38" s="12" t="s">
        <v>91</v>
      </c>
      <c r="D38" s="12" t="s">
        <v>162</v>
      </c>
      <c r="E38" s="13">
        <v>2802</v>
      </c>
      <c r="F38" s="27">
        <v>968384</v>
      </c>
      <c r="G38" s="28">
        <v>278312</v>
      </c>
      <c r="H38" s="28">
        <v>1246696</v>
      </c>
      <c r="I38" s="28">
        <v>0</v>
      </c>
      <c r="J38" s="30">
        <v>77.676033291195296</v>
      </c>
      <c r="K38" s="39">
        <v>444.93076374018557</v>
      </c>
      <c r="L38" s="10">
        <v>1</v>
      </c>
      <c r="M38" s="37"/>
    </row>
    <row r="39" spans="1:13">
      <c r="A39" s="11">
        <v>2019</v>
      </c>
      <c r="B39" s="12" t="s">
        <v>163</v>
      </c>
      <c r="C39" s="12" t="s">
        <v>91</v>
      </c>
      <c r="D39" s="12" t="s">
        <v>164</v>
      </c>
      <c r="E39" s="13">
        <v>2130</v>
      </c>
      <c r="F39" s="27">
        <v>877065</v>
      </c>
      <c r="G39" s="28">
        <v>158423</v>
      </c>
      <c r="H39" s="28">
        <v>1035488</v>
      </c>
      <c r="I39" s="28">
        <v>0</v>
      </c>
      <c r="J39" s="30">
        <v>84.700643561296701</v>
      </c>
      <c r="K39" s="39">
        <v>486.14460093896713</v>
      </c>
      <c r="L39" s="10">
        <v>1</v>
      </c>
      <c r="M39" s="37"/>
    </row>
    <row r="40" spans="1:13">
      <c r="A40" s="11">
        <v>2019</v>
      </c>
      <c r="B40" s="12" t="s">
        <v>165</v>
      </c>
      <c r="C40" s="12" t="s">
        <v>91</v>
      </c>
      <c r="D40" s="12" t="s">
        <v>166</v>
      </c>
      <c r="E40" s="13">
        <v>647</v>
      </c>
      <c r="F40" s="27">
        <v>196422</v>
      </c>
      <c r="G40" s="28">
        <v>99575</v>
      </c>
      <c r="H40" s="28">
        <v>295997</v>
      </c>
      <c r="I40" s="28">
        <v>0</v>
      </c>
      <c r="J40" s="30">
        <v>66.359456345841338</v>
      </c>
      <c r="K40" s="39">
        <v>457.4914992272025</v>
      </c>
      <c r="L40" s="10">
        <v>1</v>
      </c>
      <c r="M40" s="37"/>
    </row>
    <row r="41" spans="1:13">
      <c r="A41" s="11">
        <v>2019</v>
      </c>
      <c r="B41" s="12" t="s">
        <v>167</v>
      </c>
      <c r="C41" s="12" t="s">
        <v>91</v>
      </c>
      <c r="D41" s="12" t="s">
        <v>168</v>
      </c>
      <c r="E41" s="13">
        <v>1916</v>
      </c>
      <c r="F41" s="27">
        <v>647745</v>
      </c>
      <c r="G41" s="28">
        <v>208846</v>
      </c>
      <c r="H41" s="28">
        <v>856591</v>
      </c>
      <c r="I41" s="28">
        <v>0</v>
      </c>
      <c r="J41" s="30">
        <v>75.618935991622607</v>
      </c>
      <c r="K41" s="39">
        <v>447.07254697286015</v>
      </c>
      <c r="L41" s="10">
        <v>1</v>
      </c>
      <c r="M41" s="37"/>
    </row>
    <row r="42" spans="1:13">
      <c r="A42" s="11">
        <v>2019</v>
      </c>
      <c r="B42" s="12" t="s">
        <v>169</v>
      </c>
      <c r="C42" s="12" t="s">
        <v>91</v>
      </c>
      <c r="D42" s="12" t="s">
        <v>170</v>
      </c>
      <c r="E42" s="13">
        <v>4711</v>
      </c>
      <c r="F42" s="27">
        <v>1453277</v>
      </c>
      <c r="G42" s="28">
        <v>380372</v>
      </c>
      <c r="H42" s="28">
        <v>1833649</v>
      </c>
      <c r="I42" s="37">
        <v>0</v>
      </c>
      <c r="J42" s="30">
        <v>79.256008101877725</v>
      </c>
      <c r="K42" s="39">
        <v>389.22712799830185</v>
      </c>
      <c r="L42" s="10">
        <v>1</v>
      </c>
      <c r="M42" s="37"/>
    </row>
    <row r="43" spans="1:13">
      <c r="A43" s="11">
        <v>2019</v>
      </c>
      <c r="B43" s="12" t="s">
        <v>171</v>
      </c>
      <c r="C43" s="12" t="s">
        <v>91</v>
      </c>
      <c r="D43" s="12" t="s">
        <v>172</v>
      </c>
      <c r="E43" s="13">
        <v>3325</v>
      </c>
      <c r="F43" s="27">
        <v>1000764</v>
      </c>
      <c r="G43" s="28">
        <v>393900</v>
      </c>
      <c r="H43" s="28">
        <v>1394664</v>
      </c>
      <c r="I43" s="92">
        <v>27900</v>
      </c>
      <c r="J43" s="30">
        <v>72.310560368461452</v>
      </c>
      <c r="K43" s="39">
        <v>419.44781954887219</v>
      </c>
      <c r="L43" s="10">
        <v>1</v>
      </c>
      <c r="M43" s="37"/>
    </row>
    <row r="44" spans="1:13">
      <c r="A44" s="11">
        <v>2019</v>
      </c>
      <c r="B44" s="12" t="s">
        <v>173</v>
      </c>
      <c r="C44" s="12" t="s">
        <v>91</v>
      </c>
      <c r="D44" s="12" t="s">
        <v>174</v>
      </c>
      <c r="E44" s="13">
        <v>4054</v>
      </c>
      <c r="F44" s="27">
        <v>1588245</v>
      </c>
      <c r="G44" s="28">
        <v>385717</v>
      </c>
      <c r="H44" s="28">
        <v>1973962</v>
      </c>
      <c r="I44" s="28">
        <v>0</v>
      </c>
      <c r="J44" s="30">
        <v>80.459755557604453</v>
      </c>
      <c r="K44" s="39">
        <v>486.91711889491859</v>
      </c>
      <c r="L44" s="10">
        <v>1</v>
      </c>
      <c r="M44" s="37"/>
    </row>
    <row r="45" spans="1:13">
      <c r="A45" s="11">
        <v>2019</v>
      </c>
      <c r="B45" s="12" t="s">
        <v>175</v>
      </c>
      <c r="C45" s="12" t="s">
        <v>91</v>
      </c>
      <c r="D45" s="12" t="s">
        <v>176</v>
      </c>
      <c r="E45" s="13">
        <v>1507</v>
      </c>
      <c r="F45" s="27">
        <v>578867</v>
      </c>
      <c r="G45" s="28">
        <v>203441</v>
      </c>
      <c r="H45" s="28">
        <v>782308</v>
      </c>
      <c r="I45" s="37">
        <v>0</v>
      </c>
      <c r="J45" s="30">
        <v>73.994769323591228</v>
      </c>
      <c r="K45" s="39">
        <v>519.11612475116124</v>
      </c>
      <c r="L45" s="10">
        <v>1</v>
      </c>
      <c r="M45" s="37"/>
    </row>
    <row r="46" spans="1:13">
      <c r="A46" s="11">
        <v>2019</v>
      </c>
      <c r="B46" s="12" t="s">
        <v>177</v>
      </c>
      <c r="C46" s="12" t="s">
        <v>91</v>
      </c>
      <c r="D46" s="12" t="s">
        <v>178</v>
      </c>
      <c r="E46" s="13">
        <v>1411</v>
      </c>
      <c r="F46" s="27">
        <v>326541</v>
      </c>
      <c r="G46" s="28">
        <v>376791</v>
      </c>
      <c r="H46" s="28">
        <v>703332</v>
      </c>
      <c r="I46" s="28">
        <v>0</v>
      </c>
      <c r="J46" s="30">
        <v>46.42771834638549</v>
      </c>
      <c r="K46" s="39">
        <v>498.46350106307585</v>
      </c>
      <c r="L46" s="10">
        <v>0</v>
      </c>
      <c r="M46" s="37"/>
    </row>
    <row r="47" spans="1:13">
      <c r="A47" s="11">
        <v>2019</v>
      </c>
      <c r="B47" s="12" t="s">
        <v>179</v>
      </c>
      <c r="C47" s="12" t="s">
        <v>91</v>
      </c>
      <c r="D47" s="12" t="s">
        <v>180</v>
      </c>
      <c r="E47" s="13">
        <v>963</v>
      </c>
      <c r="F47" s="27">
        <v>398944</v>
      </c>
      <c r="G47" s="28">
        <v>149800</v>
      </c>
      <c r="H47" s="28">
        <v>548744</v>
      </c>
      <c r="I47" s="28">
        <v>0</v>
      </c>
      <c r="J47" s="30">
        <v>72.701296050617415</v>
      </c>
      <c r="K47" s="39">
        <v>569.82762201453795</v>
      </c>
      <c r="L47" s="10">
        <v>1</v>
      </c>
      <c r="M47" s="37"/>
    </row>
    <row r="48" spans="1:13">
      <c r="A48" s="11">
        <v>2019</v>
      </c>
      <c r="B48" s="12" t="s">
        <v>181</v>
      </c>
      <c r="C48" s="12" t="s">
        <v>91</v>
      </c>
      <c r="D48" s="12" t="s">
        <v>182</v>
      </c>
      <c r="E48" s="13">
        <v>870</v>
      </c>
      <c r="F48" s="27">
        <v>352002</v>
      </c>
      <c r="G48" s="28">
        <v>80755</v>
      </c>
      <c r="H48" s="28">
        <v>432757</v>
      </c>
      <c r="I48" s="28">
        <v>0</v>
      </c>
      <c r="J48" s="30">
        <v>81.339412187440061</v>
      </c>
      <c r="K48" s="39">
        <v>497.42183908045979</v>
      </c>
      <c r="L48" s="10">
        <v>1</v>
      </c>
      <c r="M48" s="37"/>
    </row>
    <row r="49" spans="1:13">
      <c r="A49" s="11">
        <v>2019</v>
      </c>
      <c r="B49" s="12" t="s">
        <v>183</v>
      </c>
      <c r="C49" s="12" t="s">
        <v>91</v>
      </c>
      <c r="D49" s="12" t="s">
        <v>184</v>
      </c>
      <c r="E49" s="13">
        <v>7947</v>
      </c>
      <c r="F49" s="27">
        <v>3140837</v>
      </c>
      <c r="G49" s="28">
        <v>665413</v>
      </c>
      <c r="H49" s="28">
        <v>3806250</v>
      </c>
      <c r="I49" s="28">
        <v>0</v>
      </c>
      <c r="J49" s="30">
        <v>82.517885057471261</v>
      </c>
      <c r="K49" s="39">
        <v>478.95432238580594</v>
      </c>
      <c r="L49" s="10">
        <v>1</v>
      </c>
      <c r="M49" s="37"/>
    </row>
    <row r="50" spans="1:13">
      <c r="A50" s="11">
        <v>2019</v>
      </c>
      <c r="B50" s="12" t="s">
        <v>185</v>
      </c>
      <c r="C50" s="12" t="s">
        <v>91</v>
      </c>
      <c r="D50" s="12" t="s">
        <v>186</v>
      </c>
      <c r="E50" s="13">
        <v>6990</v>
      </c>
      <c r="F50" s="27">
        <v>2391920</v>
      </c>
      <c r="G50" s="28">
        <v>949040</v>
      </c>
      <c r="H50" s="28">
        <v>3340960</v>
      </c>
      <c r="I50" s="28">
        <v>0</v>
      </c>
      <c r="J50" s="30">
        <v>71.593793400699198</v>
      </c>
      <c r="K50" s="39">
        <v>477.96280400572243</v>
      </c>
      <c r="L50" s="10">
        <v>1</v>
      </c>
      <c r="M50" s="37"/>
    </row>
    <row r="51" spans="1:13">
      <c r="A51" s="11">
        <v>2019</v>
      </c>
      <c r="B51" s="12" t="s">
        <v>187</v>
      </c>
      <c r="C51" s="12" t="s">
        <v>91</v>
      </c>
      <c r="D51" s="12" t="s">
        <v>188</v>
      </c>
      <c r="E51" s="13">
        <v>14361</v>
      </c>
      <c r="F51" s="27">
        <v>6631148</v>
      </c>
      <c r="G51" s="28">
        <v>3023605</v>
      </c>
      <c r="H51" s="28">
        <v>9654753</v>
      </c>
      <c r="I51" s="28">
        <v>0</v>
      </c>
      <c r="J51" s="30">
        <v>68.682730671618415</v>
      </c>
      <c r="K51" s="39">
        <v>672.28974305410486</v>
      </c>
      <c r="L51" s="10">
        <v>1</v>
      </c>
      <c r="M51" s="37"/>
    </row>
    <row r="52" spans="1:13">
      <c r="A52" s="11">
        <v>2019</v>
      </c>
      <c r="B52" s="12" t="s">
        <v>189</v>
      </c>
      <c r="C52" s="12" t="s">
        <v>91</v>
      </c>
      <c r="D52" s="12" t="s">
        <v>190</v>
      </c>
      <c r="E52" s="13">
        <v>15133</v>
      </c>
      <c r="F52" s="27">
        <v>6092066</v>
      </c>
      <c r="G52" s="28">
        <v>1497013</v>
      </c>
      <c r="H52" s="28">
        <v>7589079</v>
      </c>
      <c r="I52" s="28">
        <v>0</v>
      </c>
      <c r="J52" s="30">
        <v>80.274114948599163</v>
      </c>
      <c r="K52" s="39">
        <v>501.4920372695434</v>
      </c>
      <c r="L52" s="10">
        <v>1</v>
      </c>
      <c r="M52" s="37"/>
    </row>
    <row r="53" spans="1:13">
      <c r="A53" s="11">
        <v>2019</v>
      </c>
      <c r="B53" s="12" t="s">
        <v>191</v>
      </c>
      <c r="C53" s="12" t="s">
        <v>91</v>
      </c>
      <c r="D53" s="12" t="s">
        <v>192</v>
      </c>
      <c r="E53" s="13">
        <v>12341</v>
      </c>
      <c r="F53" s="27">
        <v>4026606</v>
      </c>
      <c r="G53" s="28">
        <v>1592454</v>
      </c>
      <c r="H53" s="28">
        <v>5619060</v>
      </c>
      <c r="I53" s="92">
        <v>100200</v>
      </c>
      <c r="J53" s="30">
        <v>72.156292946989637</v>
      </c>
      <c r="K53" s="39">
        <v>455.31642492504659</v>
      </c>
      <c r="L53" s="10">
        <v>1</v>
      </c>
      <c r="M53" s="37"/>
    </row>
    <row r="54" spans="1:13">
      <c r="A54" s="11">
        <v>2019</v>
      </c>
      <c r="B54" s="12" t="s">
        <v>193</v>
      </c>
      <c r="C54" s="12" t="s">
        <v>91</v>
      </c>
      <c r="D54" s="12" t="s">
        <v>194</v>
      </c>
      <c r="E54" s="13">
        <v>5238</v>
      </c>
      <c r="F54" s="27">
        <v>1746291</v>
      </c>
      <c r="G54" s="28">
        <v>373920</v>
      </c>
      <c r="H54" s="28">
        <v>2120211</v>
      </c>
      <c r="I54" s="92">
        <v>166500</v>
      </c>
      <c r="J54" s="30">
        <v>83.648130437121253</v>
      </c>
      <c r="K54" s="39">
        <v>404.77491408934708</v>
      </c>
      <c r="L54" s="10">
        <v>1</v>
      </c>
      <c r="M54" s="37"/>
    </row>
    <row r="55" spans="1:13">
      <c r="A55" s="11">
        <v>2019</v>
      </c>
      <c r="B55" s="12" t="s">
        <v>195</v>
      </c>
      <c r="C55" s="12" t="s">
        <v>91</v>
      </c>
      <c r="D55" s="12" t="s">
        <v>196</v>
      </c>
      <c r="E55" s="13">
        <v>4940</v>
      </c>
      <c r="F55" s="27">
        <v>2187658</v>
      </c>
      <c r="G55" s="28">
        <v>483974</v>
      </c>
      <c r="H55" s="28">
        <v>2671632</v>
      </c>
      <c r="I55" s="28">
        <v>0</v>
      </c>
      <c r="J55" s="30">
        <v>81.884705678027515</v>
      </c>
      <c r="K55" s="39">
        <v>540.81619433198375</v>
      </c>
      <c r="L55" s="10">
        <v>1</v>
      </c>
      <c r="M55" s="37"/>
    </row>
    <row r="56" spans="1:13">
      <c r="A56" s="11">
        <v>2019</v>
      </c>
      <c r="B56" s="12" t="s">
        <v>197</v>
      </c>
      <c r="C56" s="12" t="s">
        <v>198</v>
      </c>
      <c r="D56" s="12" t="s">
        <v>199</v>
      </c>
      <c r="E56" s="13">
        <v>4733</v>
      </c>
      <c r="F56" s="27">
        <v>1283749</v>
      </c>
      <c r="G56" s="28">
        <v>383460</v>
      </c>
      <c r="H56" s="28">
        <v>1667209</v>
      </c>
      <c r="I56" s="92">
        <v>28500</v>
      </c>
      <c r="J56" s="30">
        <v>77.386450151529544</v>
      </c>
      <c r="K56" s="39">
        <v>352.25206000422565</v>
      </c>
      <c r="L56" s="10">
        <v>1</v>
      </c>
      <c r="M56" s="37"/>
    </row>
    <row r="57" spans="1:13">
      <c r="A57" s="11">
        <v>2019</v>
      </c>
      <c r="B57" s="12" t="s">
        <v>200</v>
      </c>
      <c r="C57" s="12" t="s">
        <v>198</v>
      </c>
      <c r="D57" s="12" t="s">
        <v>201</v>
      </c>
      <c r="E57" s="13">
        <v>101043</v>
      </c>
      <c r="F57" s="27">
        <v>28908467</v>
      </c>
      <c r="G57" s="28">
        <v>20688510</v>
      </c>
      <c r="H57" s="28">
        <v>49596977</v>
      </c>
      <c r="I57" s="92">
        <v>201550</v>
      </c>
      <c r="J57" s="30">
        <v>58.455578415000112</v>
      </c>
      <c r="K57" s="39">
        <v>490.85020238908186</v>
      </c>
      <c r="L57" s="10">
        <v>0</v>
      </c>
      <c r="M57" s="37"/>
    </row>
    <row r="58" spans="1:13">
      <c r="A58" s="11">
        <v>2019</v>
      </c>
      <c r="B58" s="12" t="s">
        <v>202</v>
      </c>
      <c r="C58" s="12" t="s">
        <v>198</v>
      </c>
      <c r="D58" s="12" t="s">
        <v>203</v>
      </c>
      <c r="E58" s="13">
        <v>4408</v>
      </c>
      <c r="F58" s="27">
        <v>820449</v>
      </c>
      <c r="G58" s="28">
        <v>531870</v>
      </c>
      <c r="H58" s="28">
        <v>1352319</v>
      </c>
      <c r="I58" s="92">
        <v>110700</v>
      </c>
      <c r="J58" s="30">
        <v>63.645721620840192</v>
      </c>
      <c r="K58" s="39">
        <v>306.78743194192378</v>
      </c>
      <c r="L58" s="10">
        <v>0</v>
      </c>
      <c r="M58" s="37"/>
    </row>
    <row r="59" spans="1:13">
      <c r="A59" s="11">
        <v>2019</v>
      </c>
      <c r="B59" s="12" t="s">
        <v>204</v>
      </c>
      <c r="C59" s="12" t="s">
        <v>198</v>
      </c>
      <c r="D59" s="12" t="s">
        <v>205</v>
      </c>
      <c r="E59" s="13">
        <v>1327</v>
      </c>
      <c r="F59" s="27">
        <v>313586</v>
      </c>
      <c r="G59" s="28">
        <v>161860</v>
      </c>
      <c r="H59" s="28">
        <v>475446</v>
      </c>
      <c r="I59" s="92">
        <v>18000</v>
      </c>
      <c r="J59" s="30">
        <v>67.198031800845484</v>
      </c>
      <c r="K59" s="39">
        <v>358.28636021100226</v>
      </c>
      <c r="L59" s="10">
        <v>1</v>
      </c>
      <c r="M59" s="37"/>
    </row>
    <row r="60" spans="1:13">
      <c r="A60" s="11">
        <v>2019</v>
      </c>
      <c r="B60" s="12" t="s">
        <v>206</v>
      </c>
      <c r="C60" s="12" t="s">
        <v>198</v>
      </c>
      <c r="D60" s="12" t="s">
        <v>207</v>
      </c>
      <c r="E60" s="13">
        <v>2181</v>
      </c>
      <c r="F60" s="27">
        <v>488385</v>
      </c>
      <c r="G60" s="28">
        <v>249975</v>
      </c>
      <c r="H60" s="28">
        <v>738360</v>
      </c>
      <c r="I60" s="92">
        <v>33950</v>
      </c>
      <c r="J60" s="30">
        <v>67.63281583819969</v>
      </c>
      <c r="K60" s="39">
        <v>338.54195323246216</v>
      </c>
      <c r="L60" s="10">
        <v>1</v>
      </c>
      <c r="M60" s="37"/>
    </row>
    <row r="61" spans="1:13">
      <c r="A61" s="11">
        <v>2019</v>
      </c>
      <c r="B61" s="12" t="s">
        <v>208</v>
      </c>
      <c r="C61" s="12" t="s">
        <v>198</v>
      </c>
      <c r="D61" s="12" t="s">
        <v>209</v>
      </c>
      <c r="E61" s="13">
        <v>7125</v>
      </c>
      <c r="F61" s="27">
        <v>2835237</v>
      </c>
      <c r="G61" s="28">
        <v>489240</v>
      </c>
      <c r="H61" s="28">
        <v>3324477</v>
      </c>
      <c r="I61" s="92">
        <v>67500</v>
      </c>
      <c r="J61" s="30">
        <v>85.576553142901616</v>
      </c>
      <c r="K61" s="39">
        <v>466.59326315789474</v>
      </c>
      <c r="L61" s="10">
        <v>1</v>
      </c>
      <c r="M61" s="37"/>
    </row>
    <row r="62" spans="1:13">
      <c r="A62" s="11">
        <v>2019</v>
      </c>
      <c r="B62" s="12" t="s">
        <v>210</v>
      </c>
      <c r="C62" s="12" t="s">
        <v>198</v>
      </c>
      <c r="D62" s="12" t="s">
        <v>211</v>
      </c>
      <c r="E62" s="13">
        <v>2558</v>
      </c>
      <c r="F62" s="27">
        <v>845394</v>
      </c>
      <c r="G62" s="28">
        <v>263940</v>
      </c>
      <c r="H62" s="28">
        <v>1109334</v>
      </c>
      <c r="I62" s="92">
        <v>11000</v>
      </c>
      <c r="J62" s="30">
        <v>76.440954215439334</v>
      </c>
      <c r="K62" s="39">
        <v>433.67240031274434</v>
      </c>
      <c r="L62" s="10">
        <v>1</v>
      </c>
      <c r="M62" s="37"/>
    </row>
    <row r="63" spans="1:13">
      <c r="A63" s="11">
        <v>2019</v>
      </c>
      <c r="B63" s="12" t="s">
        <v>212</v>
      </c>
      <c r="C63" s="12" t="s">
        <v>198</v>
      </c>
      <c r="D63" s="12" t="s">
        <v>213</v>
      </c>
      <c r="E63" s="13">
        <v>5044</v>
      </c>
      <c r="F63" s="27">
        <v>1392591</v>
      </c>
      <c r="G63" s="28">
        <v>742048</v>
      </c>
      <c r="H63" s="28">
        <v>2134639</v>
      </c>
      <c r="I63" s="92">
        <v>57660</v>
      </c>
      <c r="J63" s="30">
        <v>66.152062287124153</v>
      </c>
      <c r="K63" s="39">
        <v>423.20360824742266</v>
      </c>
      <c r="L63" s="10">
        <v>1</v>
      </c>
      <c r="M63" s="37"/>
    </row>
    <row r="64" spans="1:13">
      <c r="A64" s="11">
        <v>2019</v>
      </c>
      <c r="B64" s="12" t="s">
        <v>214</v>
      </c>
      <c r="C64" s="12" t="s">
        <v>198</v>
      </c>
      <c r="D64" s="12" t="s">
        <v>215</v>
      </c>
      <c r="E64" s="13">
        <v>18683</v>
      </c>
      <c r="F64" s="27">
        <v>6966961</v>
      </c>
      <c r="G64" s="28">
        <v>1304500</v>
      </c>
      <c r="H64" s="28">
        <v>8271461</v>
      </c>
      <c r="I64" s="92">
        <v>109750</v>
      </c>
      <c r="J64" s="30">
        <v>84.43542347281317</v>
      </c>
      <c r="K64" s="39">
        <v>442.72659637103249</v>
      </c>
      <c r="L64" s="10">
        <v>1</v>
      </c>
      <c r="M64" s="37"/>
    </row>
    <row r="65" spans="1:13">
      <c r="A65" s="11">
        <v>2019</v>
      </c>
      <c r="B65" s="12" t="s">
        <v>216</v>
      </c>
      <c r="C65" s="12" t="s">
        <v>198</v>
      </c>
      <c r="D65" s="12" t="s">
        <v>217</v>
      </c>
      <c r="E65" s="13">
        <v>1588</v>
      </c>
      <c r="F65" s="27">
        <v>381642</v>
      </c>
      <c r="G65" s="28">
        <v>181400</v>
      </c>
      <c r="H65" s="28">
        <v>563042</v>
      </c>
      <c r="I65" s="92">
        <v>7600</v>
      </c>
      <c r="J65" s="30">
        <v>68.211242775680731</v>
      </c>
      <c r="K65" s="39">
        <v>354.56045340050377</v>
      </c>
      <c r="L65" s="10">
        <v>1</v>
      </c>
      <c r="M65" s="37"/>
    </row>
    <row r="66" spans="1:13">
      <c r="A66" s="11">
        <v>2019</v>
      </c>
      <c r="B66" s="12" t="s">
        <v>218</v>
      </c>
      <c r="C66" s="12" t="s">
        <v>198</v>
      </c>
      <c r="D66" s="12" t="s">
        <v>219</v>
      </c>
      <c r="E66" s="13">
        <v>3446</v>
      </c>
      <c r="F66" s="27">
        <v>1027299</v>
      </c>
      <c r="G66" s="28">
        <v>606114</v>
      </c>
      <c r="H66" s="28">
        <v>1633413</v>
      </c>
      <c r="I66" s="92">
        <v>61690</v>
      </c>
      <c r="J66" s="30">
        <v>64.243234776883767</v>
      </c>
      <c r="K66" s="39">
        <v>474.00261172373769</v>
      </c>
      <c r="L66" s="10">
        <v>0</v>
      </c>
      <c r="M66" s="37"/>
    </row>
    <row r="67" spans="1:13">
      <c r="A67" s="11">
        <v>2019</v>
      </c>
      <c r="B67" s="12" t="s">
        <v>220</v>
      </c>
      <c r="C67" s="12" t="s">
        <v>198</v>
      </c>
      <c r="D67" s="12" t="s">
        <v>221</v>
      </c>
      <c r="E67" s="13">
        <v>3650</v>
      </c>
      <c r="F67" s="27">
        <v>1397280</v>
      </c>
      <c r="G67" s="28">
        <v>370320</v>
      </c>
      <c r="H67" s="28">
        <v>1767600</v>
      </c>
      <c r="I67" s="28">
        <v>0</v>
      </c>
      <c r="J67" s="30">
        <v>79.049558723693153</v>
      </c>
      <c r="K67" s="39">
        <v>484.27397260273972</v>
      </c>
      <c r="L67" s="10">
        <v>1</v>
      </c>
      <c r="M67" s="37"/>
    </row>
    <row r="68" spans="1:13">
      <c r="A68" s="11">
        <v>2019</v>
      </c>
      <c r="B68" s="12" t="s">
        <v>222</v>
      </c>
      <c r="C68" s="12" t="s">
        <v>198</v>
      </c>
      <c r="D68" s="12" t="s">
        <v>223</v>
      </c>
      <c r="E68" s="13">
        <v>14733</v>
      </c>
      <c r="F68" s="27">
        <v>5308957</v>
      </c>
      <c r="G68" s="28">
        <v>1163840</v>
      </c>
      <c r="H68" s="28">
        <v>6472797</v>
      </c>
      <c r="I68" s="92">
        <v>84400</v>
      </c>
      <c r="J68" s="30">
        <v>82.250952655532544</v>
      </c>
      <c r="K68" s="39">
        <v>439.34005294237426</v>
      </c>
      <c r="L68" s="10">
        <v>1</v>
      </c>
      <c r="M68" s="37"/>
    </row>
    <row r="69" spans="1:13">
      <c r="A69" s="11">
        <v>2019</v>
      </c>
      <c r="B69" s="12" t="s">
        <v>224</v>
      </c>
      <c r="C69" s="12" t="s">
        <v>198</v>
      </c>
      <c r="D69" s="12" t="s">
        <v>225</v>
      </c>
      <c r="E69" s="13">
        <v>4927</v>
      </c>
      <c r="F69" s="27">
        <v>1556681</v>
      </c>
      <c r="G69" s="28">
        <v>611120</v>
      </c>
      <c r="H69" s="28">
        <v>2167801</v>
      </c>
      <c r="I69" s="92">
        <v>164700</v>
      </c>
      <c r="J69" s="30">
        <v>73.799796870397913</v>
      </c>
      <c r="K69" s="39">
        <v>439.98396590217169</v>
      </c>
      <c r="L69" s="10">
        <v>1</v>
      </c>
      <c r="M69" s="37"/>
    </row>
    <row r="70" spans="1:13">
      <c r="A70" s="11">
        <v>2019</v>
      </c>
      <c r="B70" s="12" t="s">
        <v>226</v>
      </c>
      <c r="C70" s="12" t="s">
        <v>198</v>
      </c>
      <c r="D70" s="12" t="s">
        <v>227</v>
      </c>
      <c r="E70" s="13">
        <v>4578</v>
      </c>
      <c r="F70" s="27">
        <v>1188941</v>
      </c>
      <c r="G70" s="28">
        <v>581446</v>
      </c>
      <c r="H70" s="28">
        <v>1770387</v>
      </c>
      <c r="I70" s="92">
        <v>68820</v>
      </c>
      <c r="J70" s="30">
        <v>68.386048987416856</v>
      </c>
      <c r="K70" s="39">
        <v>386.71625163826997</v>
      </c>
      <c r="L70" s="10">
        <v>1</v>
      </c>
      <c r="M70" s="37"/>
    </row>
    <row r="71" spans="1:13">
      <c r="A71" s="11">
        <v>2019</v>
      </c>
      <c r="B71" s="12" t="s">
        <v>228</v>
      </c>
      <c r="C71" s="12" t="s">
        <v>198</v>
      </c>
      <c r="D71" s="12" t="s">
        <v>229</v>
      </c>
      <c r="E71" s="13">
        <v>30509</v>
      </c>
      <c r="F71" s="27">
        <v>8625614</v>
      </c>
      <c r="G71" s="28">
        <v>3323880</v>
      </c>
      <c r="H71" s="28">
        <v>11949494</v>
      </c>
      <c r="I71" s="92">
        <v>197600</v>
      </c>
      <c r="J71" s="30">
        <v>72.636418224803407</v>
      </c>
      <c r="K71" s="39">
        <v>391.67111344193518</v>
      </c>
      <c r="L71" s="10">
        <v>1</v>
      </c>
      <c r="M71" s="37"/>
    </row>
    <row r="72" spans="1:13">
      <c r="A72" s="11">
        <v>2019</v>
      </c>
      <c r="B72" s="12" t="s">
        <v>230</v>
      </c>
      <c r="C72" s="12" t="s">
        <v>198</v>
      </c>
      <c r="D72" s="12" t="s">
        <v>231</v>
      </c>
      <c r="E72" s="13">
        <v>25906</v>
      </c>
      <c r="F72" s="27">
        <v>9775606</v>
      </c>
      <c r="G72" s="28">
        <v>4749340</v>
      </c>
      <c r="H72" s="28">
        <v>14524946</v>
      </c>
      <c r="I72" s="28">
        <v>0</v>
      </c>
      <c r="J72" s="30">
        <v>67.302184806745586</v>
      </c>
      <c r="K72" s="39">
        <v>560.67883887902417</v>
      </c>
      <c r="L72" s="10">
        <v>1</v>
      </c>
      <c r="M72" s="37"/>
    </row>
    <row r="73" spans="1:13">
      <c r="A73" s="11">
        <v>2019</v>
      </c>
      <c r="B73" s="12" t="s">
        <v>232</v>
      </c>
      <c r="C73" s="12" t="s">
        <v>198</v>
      </c>
      <c r="D73" s="12" t="s">
        <v>233</v>
      </c>
      <c r="E73" s="13">
        <v>9298</v>
      </c>
      <c r="F73" s="27">
        <v>2894395</v>
      </c>
      <c r="G73" s="28">
        <v>760020</v>
      </c>
      <c r="H73" s="28">
        <v>3654415</v>
      </c>
      <c r="I73" s="92">
        <v>49800</v>
      </c>
      <c r="J73" s="30">
        <v>79.48229246952458</v>
      </c>
      <c r="K73" s="39">
        <v>393.03237255323728</v>
      </c>
      <c r="L73" s="10">
        <v>1</v>
      </c>
      <c r="M73" s="37"/>
    </row>
    <row r="74" spans="1:13">
      <c r="A74" s="11">
        <v>2019</v>
      </c>
      <c r="B74" s="12" t="s">
        <v>234</v>
      </c>
      <c r="C74" s="12" t="s">
        <v>198</v>
      </c>
      <c r="D74" s="12" t="s">
        <v>235</v>
      </c>
      <c r="E74" s="13">
        <v>1708</v>
      </c>
      <c r="F74" s="27">
        <v>339108</v>
      </c>
      <c r="G74" s="28">
        <v>360300</v>
      </c>
      <c r="H74" s="28">
        <v>699408</v>
      </c>
      <c r="I74" s="92">
        <v>36800</v>
      </c>
      <c r="J74" s="30">
        <v>51.060026514245969</v>
      </c>
      <c r="K74" s="39">
        <v>409.4894613583138</v>
      </c>
      <c r="L74" s="10">
        <v>0</v>
      </c>
      <c r="M74" s="37"/>
    </row>
    <row r="75" spans="1:13">
      <c r="A75" s="11">
        <v>2019</v>
      </c>
      <c r="B75" s="12" t="s">
        <v>236</v>
      </c>
      <c r="C75" s="12" t="s">
        <v>198</v>
      </c>
      <c r="D75" s="12" t="s">
        <v>237</v>
      </c>
      <c r="E75" s="13">
        <v>39969</v>
      </c>
      <c r="F75" s="27">
        <v>15941369</v>
      </c>
      <c r="G75" s="28">
        <v>6200000</v>
      </c>
      <c r="H75" s="28">
        <v>22141369</v>
      </c>
      <c r="I75" s="92">
        <v>426800</v>
      </c>
      <c r="J75" s="30">
        <v>72.527678253384224</v>
      </c>
      <c r="K75" s="39">
        <v>553.96354674873021</v>
      </c>
      <c r="L75" s="10">
        <v>1</v>
      </c>
      <c r="M75" s="37"/>
    </row>
    <row r="76" spans="1:13">
      <c r="A76" s="11">
        <v>2019</v>
      </c>
      <c r="B76" s="12" t="s">
        <v>238</v>
      </c>
      <c r="C76" s="12" t="s">
        <v>198</v>
      </c>
      <c r="D76" s="12" t="s">
        <v>239</v>
      </c>
      <c r="E76" s="13">
        <v>12786</v>
      </c>
      <c r="F76" s="27">
        <v>5908589</v>
      </c>
      <c r="G76" s="28">
        <v>1841770</v>
      </c>
      <c r="H76" s="28">
        <v>7750359</v>
      </c>
      <c r="I76" s="28">
        <v>0</v>
      </c>
      <c r="J76" s="30">
        <v>76.236326601129051</v>
      </c>
      <c r="K76" s="39">
        <v>606.15978413890195</v>
      </c>
      <c r="L76" s="10">
        <v>1</v>
      </c>
      <c r="M76" s="37"/>
    </row>
    <row r="77" spans="1:13">
      <c r="A77" s="11">
        <v>2019</v>
      </c>
      <c r="B77" s="12" t="s">
        <v>240</v>
      </c>
      <c r="C77" s="12" t="s">
        <v>198</v>
      </c>
      <c r="D77" s="12" t="s">
        <v>241</v>
      </c>
      <c r="E77" s="13">
        <v>6201</v>
      </c>
      <c r="F77" s="27">
        <v>2136123</v>
      </c>
      <c r="G77" s="28">
        <v>1012578</v>
      </c>
      <c r="H77" s="28">
        <v>3148701</v>
      </c>
      <c r="I77" s="92">
        <v>91140</v>
      </c>
      <c r="J77" s="30">
        <v>68.746058834368725</v>
      </c>
      <c r="K77" s="39">
        <v>507.77310111272374</v>
      </c>
      <c r="L77" s="10">
        <v>1</v>
      </c>
      <c r="M77" s="37"/>
    </row>
    <row r="78" spans="1:13">
      <c r="A78" s="11">
        <v>2019</v>
      </c>
      <c r="B78" s="12" t="s">
        <v>242</v>
      </c>
      <c r="C78" s="12" t="s">
        <v>198</v>
      </c>
      <c r="D78" s="12" t="s">
        <v>243</v>
      </c>
      <c r="E78" s="13">
        <v>1013</v>
      </c>
      <c r="F78" s="27">
        <v>322953</v>
      </c>
      <c r="G78" s="28">
        <v>165892</v>
      </c>
      <c r="H78" s="28">
        <v>488845</v>
      </c>
      <c r="I78" s="92">
        <v>18600</v>
      </c>
      <c r="J78" s="30">
        <v>67.308378247888939</v>
      </c>
      <c r="K78" s="39">
        <v>482.57156959526162</v>
      </c>
      <c r="L78" s="10">
        <v>1</v>
      </c>
      <c r="M78" s="37"/>
    </row>
    <row r="79" spans="1:13">
      <c r="A79" s="11">
        <v>2019</v>
      </c>
      <c r="B79" s="12" t="s">
        <v>244</v>
      </c>
      <c r="C79" s="12" t="s">
        <v>198</v>
      </c>
      <c r="D79" s="12" t="s">
        <v>245</v>
      </c>
      <c r="E79" s="13">
        <v>3350</v>
      </c>
      <c r="F79" s="27">
        <v>1015759</v>
      </c>
      <c r="G79" s="28">
        <v>473260</v>
      </c>
      <c r="H79" s="28">
        <v>1489019</v>
      </c>
      <c r="I79" s="92">
        <v>71350</v>
      </c>
      <c r="J79" s="30">
        <v>69.669994725606571</v>
      </c>
      <c r="K79" s="39">
        <v>444.48328358208954</v>
      </c>
      <c r="L79" s="10">
        <v>1</v>
      </c>
      <c r="M79" s="37"/>
    </row>
    <row r="80" spans="1:13">
      <c r="A80" s="11">
        <v>2019</v>
      </c>
      <c r="B80" s="12" t="s">
        <v>246</v>
      </c>
      <c r="C80" s="12" t="s">
        <v>198</v>
      </c>
      <c r="D80" s="12" t="s">
        <v>247</v>
      </c>
      <c r="E80" s="13">
        <v>1913</v>
      </c>
      <c r="F80" s="27">
        <v>533877</v>
      </c>
      <c r="G80" s="28">
        <v>275724</v>
      </c>
      <c r="H80" s="28">
        <v>809601</v>
      </c>
      <c r="I80" s="92">
        <v>53010</v>
      </c>
      <c r="J80" s="30">
        <v>68.036113613204563</v>
      </c>
      <c r="K80" s="39">
        <v>423.21014113957136</v>
      </c>
      <c r="L80" s="10">
        <v>1</v>
      </c>
      <c r="M80" s="37"/>
    </row>
    <row r="81" spans="1:13">
      <c r="A81" s="11">
        <v>2019</v>
      </c>
      <c r="B81" s="12" t="s">
        <v>248</v>
      </c>
      <c r="C81" s="12" t="s">
        <v>198</v>
      </c>
      <c r="D81" s="12" t="s">
        <v>249</v>
      </c>
      <c r="E81" s="13">
        <v>9873</v>
      </c>
      <c r="F81" s="27">
        <v>3929049</v>
      </c>
      <c r="G81" s="28">
        <v>937490</v>
      </c>
      <c r="H81" s="28">
        <v>4866539</v>
      </c>
      <c r="I81" s="92">
        <v>97750</v>
      </c>
      <c r="J81" s="30">
        <v>81.115321851729433</v>
      </c>
      <c r="K81" s="39">
        <v>492.91390661399777</v>
      </c>
      <c r="L81" s="10">
        <v>1</v>
      </c>
      <c r="M81" s="37"/>
    </row>
    <row r="82" spans="1:13">
      <c r="A82" s="11">
        <v>2019</v>
      </c>
      <c r="B82" s="12" t="s">
        <v>250</v>
      </c>
      <c r="C82" s="12" t="s">
        <v>198</v>
      </c>
      <c r="D82" s="12" t="s">
        <v>251</v>
      </c>
      <c r="E82" s="13">
        <v>3059</v>
      </c>
      <c r="F82" s="27">
        <v>901903</v>
      </c>
      <c r="G82" s="28">
        <v>495756</v>
      </c>
      <c r="H82" s="28">
        <v>1397659</v>
      </c>
      <c r="I82" s="92">
        <v>29760</v>
      </c>
      <c r="J82" s="30">
        <v>65.269062552761312</v>
      </c>
      <c r="K82" s="39">
        <v>456.9006211180124</v>
      </c>
      <c r="L82" s="10">
        <v>1</v>
      </c>
      <c r="M82" s="37"/>
    </row>
    <row r="83" spans="1:13">
      <c r="A83" s="11">
        <v>2019</v>
      </c>
      <c r="B83" s="12" t="s">
        <v>252</v>
      </c>
      <c r="C83" s="12" t="s">
        <v>198</v>
      </c>
      <c r="D83" s="12" t="s">
        <v>253</v>
      </c>
      <c r="E83" s="13">
        <v>6815</v>
      </c>
      <c r="F83" s="27">
        <v>2581134</v>
      </c>
      <c r="G83" s="28">
        <v>493960</v>
      </c>
      <c r="H83" s="28">
        <v>3075094</v>
      </c>
      <c r="I83" s="92">
        <v>108050</v>
      </c>
      <c r="J83" s="30">
        <v>84.482008982314341</v>
      </c>
      <c r="K83" s="39">
        <v>451.22435803374907</v>
      </c>
      <c r="L83" s="10">
        <v>1</v>
      </c>
      <c r="M83" s="37"/>
    </row>
    <row r="84" spans="1:13">
      <c r="A84" s="11">
        <v>2019</v>
      </c>
      <c r="B84" s="12" t="s">
        <v>254</v>
      </c>
      <c r="C84" s="12" t="s">
        <v>198</v>
      </c>
      <c r="D84" s="12" t="s">
        <v>255</v>
      </c>
      <c r="E84" s="13">
        <v>1854</v>
      </c>
      <c r="F84" s="27">
        <v>436680</v>
      </c>
      <c r="G84" s="28">
        <v>222640</v>
      </c>
      <c r="H84" s="28">
        <v>659320</v>
      </c>
      <c r="I84" s="92">
        <v>29550</v>
      </c>
      <c r="J84" s="30">
        <v>67.680404140113509</v>
      </c>
      <c r="K84" s="39">
        <v>355.62028047464941</v>
      </c>
      <c r="L84" s="10">
        <v>1</v>
      </c>
      <c r="M84" s="37"/>
    </row>
    <row r="85" spans="1:13">
      <c r="A85" s="11">
        <v>2019</v>
      </c>
      <c r="B85" s="12" t="s">
        <v>256</v>
      </c>
      <c r="C85" s="12" t="s">
        <v>198</v>
      </c>
      <c r="D85" s="12" t="s">
        <v>257</v>
      </c>
      <c r="E85" s="13">
        <v>3795</v>
      </c>
      <c r="F85" s="27">
        <v>4997245</v>
      </c>
      <c r="G85" s="28">
        <v>1685080</v>
      </c>
      <c r="H85" s="28">
        <v>6682325</v>
      </c>
      <c r="I85" s="92">
        <v>29500</v>
      </c>
      <c r="J85" s="30">
        <v>74.89386269755245</v>
      </c>
      <c r="K85" s="39">
        <v>1760.8234519104085</v>
      </c>
      <c r="L85" s="10">
        <v>1</v>
      </c>
      <c r="M85" s="37"/>
    </row>
    <row r="86" spans="1:13">
      <c r="A86" s="11">
        <v>2019</v>
      </c>
      <c r="B86" s="12" t="s">
        <v>258</v>
      </c>
      <c r="C86" s="12" t="s">
        <v>198</v>
      </c>
      <c r="D86" s="12" t="s">
        <v>259</v>
      </c>
      <c r="E86" s="13">
        <v>2025</v>
      </c>
      <c r="F86" s="27">
        <v>628513</v>
      </c>
      <c r="G86" s="28">
        <v>170180</v>
      </c>
      <c r="H86" s="28">
        <v>798693</v>
      </c>
      <c r="I86" s="37">
        <v>0</v>
      </c>
      <c r="J86" s="30">
        <v>78.692689180949372</v>
      </c>
      <c r="K86" s="39">
        <v>394.41629629629631</v>
      </c>
      <c r="L86" s="10">
        <v>1</v>
      </c>
      <c r="M86" s="37"/>
    </row>
    <row r="87" spans="1:13">
      <c r="A87" s="11">
        <v>2019</v>
      </c>
      <c r="B87" s="12" t="s">
        <v>260</v>
      </c>
      <c r="C87" s="12" t="s">
        <v>198</v>
      </c>
      <c r="D87" s="12" t="s">
        <v>261</v>
      </c>
      <c r="E87" s="13">
        <v>35007</v>
      </c>
      <c r="F87" s="27">
        <v>14746525</v>
      </c>
      <c r="G87" s="28">
        <v>4324940</v>
      </c>
      <c r="H87" s="28">
        <v>19071465</v>
      </c>
      <c r="I87" s="92">
        <v>145320</v>
      </c>
      <c r="J87" s="30">
        <v>77.493946047686961</v>
      </c>
      <c r="K87" s="39">
        <v>544.7900419916017</v>
      </c>
      <c r="L87" s="10">
        <v>1</v>
      </c>
      <c r="M87" s="37"/>
    </row>
    <row r="88" spans="1:13">
      <c r="A88" s="11">
        <v>2019</v>
      </c>
      <c r="B88" s="12" t="s">
        <v>262</v>
      </c>
      <c r="C88" s="12" t="s">
        <v>198</v>
      </c>
      <c r="D88" s="12" t="s">
        <v>263</v>
      </c>
      <c r="E88" s="13">
        <v>6666</v>
      </c>
      <c r="F88" s="27">
        <v>2050173</v>
      </c>
      <c r="G88" s="28">
        <v>806180</v>
      </c>
      <c r="H88" s="28">
        <v>2856353</v>
      </c>
      <c r="I88" s="92">
        <v>119900</v>
      </c>
      <c r="J88" s="30">
        <v>72.912921045354679</v>
      </c>
      <c r="K88" s="39">
        <v>428.49579957995797</v>
      </c>
      <c r="L88" s="10">
        <v>1</v>
      </c>
      <c r="M88" s="37"/>
    </row>
    <row r="89" spans="1:13">
      <c r="A89" s="11">
        <v>2019</v>
      </c>
      <c r="B89" s="12" t="s">
        <v>264</v>
      </c>
      <c r="C89" s="12" t="s">
        <v>198</v>
      </c>
      <c r="D89" s="12" t="s">
        <v>265</v>
      </c>
      <c r="E89" s="13">
        <v>3234</v>
      </c>
      <c r="F89" s="27">
        <v>910473</v>
      </c>
      <c r="G89" s="28">
        <v>388515</v>
      </c>
      <c r="H89" s="28">
        <v>1298988</v>
      </c>
      <c r="I89" s="92">
        <v>123050</v>
      </c>
      <c r="J89" s="30">
        <v>72.679000139236777</v>
      </c>
      <c r="K89" s="39">
        <v>401.66604823747679</v>
      </c>
      <c r="L89" s="10">
        <v>1</v>
      </c>
      <c r="M89" s="37"/>
    </row>
    <row r="90" spans="1:13">
      <c r="A90" s="11">
        <v>2019</v>
      </c>
      <c r="B90" s="12" t="s">
        <v>266</v>
      </c>
      <c r="C90" s="12" t="s">
        <v>198</v>
      </c>
      <c r="D90" s="12" t="s">
        <v>267</v>
      </c>
      <c r="E90" s="13">
        <v>671</v>
      </c>
      <c r="F90" s="27">
        <v>137062</v>
      </c>
      <c r="G90" s="28">
        <v>111349</v>
      </c>
      <c r="H90" s="28">
        <v>248411</v>
      </c>
      <c r="I90" s="92">
        <v>9610</v>
      </c>
      <c r="J90" s="30">
        <v>56.844985485677526</v>
      </c>
      <c r="K90" s="39">
        <v>370.21013412816694</v>
      </c>
      <c r="L90" s="10">
        <v>0</v>
      </c>
      <c r="M90" s="37"/>
    </row>
    <row r="91" spans="1:13">
      <c r="A91" s="11">
        <v>2019</v>
      </c>
      <c r="B91" s="12" t="s">
        <v>268</v>
      </c>
      <c r="C91" s="12" t="s">
        <v>198</v>
      </c>
      <c r="D91" s="12" t="s">
        <v>269</v>
      </c>
      <c r="E91" s="13">
        <v>4552</v>
      </c>
      <c r="F91" s="27">
        <v>1206800</v>
      </c>
      <c r="G91" s="28">
        <v>403020</v>
      </c>
      <c r="H91" s="28">
        <v>1609820</v>
      </c>
      <c r="I91" s="92">
        <v>49500</v>
      </c>
      <c r="J91" s="30">
        <v>75.711737338186722</v>
      </c>
      <c r="K91" s="39">
        <v>353.6511423550088</v>
      </c>
      <c r="L91" s="10">
        <v>1</v>
      </c>
      <c r="M91" s="37"/>
    </row>
    <row r="92" spans="1:13">
      <c r="A92" s="11">
        <v>2019</v>
      </c>
      <c r="B92" s="12" t="s">
        <v>270</v>
      </c>
      <c r="C92" s="12" t="s">
        <v>198</v>
      </c>
      <c r="D92" s="12" t="s">
        <v>271</v>
      </c>
      <c r="E92" s="13">
        <v>1950</v>
      </c>
      <c r="F92" s="27">
        <v>518854</v>
      </c>
      <c r="G92" s="28">
        <v>319989</v>
      </c>
      <c r="H92" s="28">
        <v>838843</v>
      </c>
      <c r="I92" s="92">
        <v>33790</v>
      </c>
      <c r="J92" s="30">
        <v>63.330632694385848</v>
      </c>
      <c r="K92" s="39">
        <v>430.17589743589741</v>
      </c>
      <c r="L92" s="10">
        <v>0</v>
      </c>
      <c r="M92" s="37"/>
    </row>
    <row r="93" spans="1:13">
      <c r="A93" s="11">
        <v>2019</v>
      </c>
      <c r="B93" s="12" t="s">
        <v>272</v>
      </c>
      <c r="C93" s="12" t="s">
        <v>198</v>
      </c>
      <c r="D93" s="12" t="s">
        <v>273</v>
      </c>
      <c r="E93" s="13">
        <v>2008</v>
      </c>
      <c r="F93" s="27">
        <v>496888</v>
      </c>
      <c r="G93" s="28">
        <v>219540</v>
      </c>
      <c r="H93" s="28">
        <v>716428</v>
      </c>
      <c r="I93" s="92">
        <v>48100</v>
      </c>
      <c r="J93" s="30">
        <v>71.284243350145445</v>
      </c>
      <c r="K93" s="39">
        <v>356.78685258964146</v>
      </c>
      <c r="L93" s="10">
        <v>1</v>
      </c>
      <c r="M93" s="37"/>
    </row>
    <row r="94" spans="1:13">
      <c r="A94" s="11">
        <v>2019</v>
      </c>
      <c r="B94" s="12" t="s">
        <v>274</v>
      </c>
      <c r="C94" s="12" t="s">
        <v>198</v>
      </c>
      <c r="D94" s="12" t="s">
        <v>275</v>
      </c>
      <c r="E94" s="13">
        <v>916</v>
      </c>
      <c r="F94" s="27">
        <v>162061</v>
      </c>
      <c r="G94" s="28">
        <v>214086</v>
      </c>
      <c r="H94" s="28">
        <v>376147</v>
      </c>
      <c r="I94" s="92">
        <v>10230</v>
      </c>
      <c r="J94" s="30">
        <v>44.591422367273417</v>
      </c>
      <c r="K94" s="39">
        <v>410.64082969432314</v>
      </c>
      <c r="L94" s="10">
        <v>0</v>
      </c>
      <c r="M94" s="37"/>
    </row>
    <row r="95" spans="1:13">
      <c r="A95" s="11">
        <v>2019</v>
      </c>
      <c r="B95" s="12" t="s">
        <v>276</v>
      </c>
      <c r="C95" s="12" t="s">
        <v>198</v>
      </c>
      <c r="D95" s="12" t="s">
        <v>277</v>
      </c>
      <c r="E95" s="13">
        <v>4097</v>
      </c>
      <c r="F95" s="27">
        <v>1126897</v>
      </c>
      <c r="G95" s="28">
        <v>347710</v>
      </c>
      <c r="H95" s="28">
        <v>1474607</v>
      </c>
      <c r="I95" s="37">
        <v>0</v>
      </c>
      <c r="J95" s="30">
        <v>76.420158048890315</v>
      </c>
      <c r="K95" s="39">
        <v>359.9236026360752</v>
      </c>
      <c r="L95" s="10">
        <v>1</v>
      </c>
      <c r="M95" s="37"/>
    </row>
    <row r="96" spans="1:13">
      <c r="A96" s="11">
        <v>2019</v>
      </c>
      <c r="B96" s="12" t="s">
        <v>278</v>
      </c>
      <c r="C96" s="12" t="s">
        <v>198</v>
      </c>
      <c r="D96" s="12" t="s">
        <v>279</v>
      </c>
      <c r="E96" s="13">
        <v>7070</v>
      </c>
      <c r="F96" s="27">
        <v>2358681</v>
      </c>
      <c r="G96" s="28">
        <v>754920</v>
      </c>
      <c r="H96" s="28">
        <v>3113601</v>
      </c>
      <c r="I96" s="92">
        <v>241500</v>
      </c>
      <c r="J96" s="30">
        <v>77.499336085560472</v>
      </c>
      <c r="K96" s="39">
        <v>440.39618104667608</v>
      </c>
      <c r="L96" s="10">
        <v>1</v>
      </c>
      <c r="M96" s="37"/>
    </row>
    <row r="97" spans="1:13" s="53" customFormat="1">
      <c r="A97" s="44">
        <v>2019</v>
      </c>
      <c r="B97" s="45" t="s">
        <v>280</v>
      </c>
      <c r="C97" s="45" t="s">
        <v>198</v>
      </c>
      <c r="D97" s="45" t="s">
        <v>281</v>
      </c>
      <c r="E97" s="46">
        <v>44620</v>
      </c>
      <c r="F97" s="49">
        <v>21857205</v>
      </c>
      <c r="G97" s="50">
        <v>7914050</v>
      </c>
      <c r="H97" s="50">
        <v>29771255</v>
      </c>
      <c r="I97" s="92">
        <v>796700</v>
      </c>
      <c r="J97" s="51">
        <v>74.109978897835987</v>
      </c>
      <c r="K97" s="52">
        <v>667.21772747646799</v>
      </c>
      <c r="L97" s="10">
        <v>1</v>
      </c>
      <c r="M97" s="37"/>
    </row>
    <row r="98" spans="1:13" s="53" customFormat="1">
      <c r="A98" s="44">
        <v>2019</v>
      </c>
      <c r="B98" s="45" t="s">
        <v>282</v>
      </c>
      <c r="C98" s="45" t="s">
        <v>198</v>
      </c>
      <c r="D98" s="45" t="s">
        <v>283</v>
      </c>
      <c r="E98" s="46">
        <v>3737</v>
      </c>
      <c r="F98" s="49">
        <v>1128138</v>
      </c>
      <c r="G98" s="50">
        <v>320330</v>
      </c>
      <c r="H98" s="50">
        <v>1448468</v>
      </c>
      <c r="I98" s="92">
        <v>146000</v>
      </c>
      <c r="J98" s="51">
        <v>79.909913526016197</v>
      </c>
      <c r="K98" s="52">
        <v>387.60181964142362</v>
      </c>
      <c r="L98" s="10">
        <v>1</v>
      </c>
      <c r="M98" s="37"/>
    </row>
    <row r="99" spans="1:13">
      <c r="A99" s="11">
        <v>2019</v>
      </c>
      <c r="B99" s="12" t="s">
        <v>284</v>
      </c>
      <c r="C99" s="12" t="s">
        <v>198</v>
      </c>
      <c r="D99" s="12" t="s">
        <v>285</v>
      </c>
      <c r="E99" s="13">
        <v>2759</v>
      </c>
      <c r="F99" s="27">
        <v>547196</v>
      </c>
      <c r="G99" s="28">
        <v>528629</v>
      </c>
      <c r="H99" s="28">
        <v>1075825</v>
      </c>
      <c r="I99" s="92">
        <v>36580</v>
      </c>
      <c r="J99" s="30">
        <v>52.478728520637716</v>
      </c>
      <c r="K99" s="39">
        <v>389.93294671982602</v>
      </c>
      <c r="L99" s="10">
        <v>0</v>
      </c>
      <c r="M99" s="37"/>
    </row>
    <row r="100" spans="1:13">
      <c r="A100" s="11">
        <v>2019</v>
      </c>
      <c r="B100" s="12" t="s">
        <v>286</v>
      </c>
      <c r="C100" s="12" t="s">
        <v>198</v>
      </c>
      <c r="D100" s="12" t="s">
        <v>287</v>
      </c>
      <c r="E100" s="13">
        <v>4063</v>
      </c>
      <c r="F100" s="27">
        <v>2328669</v>
      </c>
      <c r="G100" s="28">
        <v>616070</v>
      </c>
      <c r="H100" s="28">
        <v>2944739</v>
      </c>
      <c r="I100" s="92">
        <v>24950</v>
      </c>
      <c r="J100" s="30">
        <v>79.254730040755106</v>
      </c>
      <c r="K100" s="39">
        <v>724.7696283534334</v>
      </c>
      <c r="L100" s="10">
        <v>1</v>
      </c>
      <c r="M100" s="37"/>
    </row>
    <row r="101" spans="1:13">
      <c r="A101" s="11">
        <v>2019</v>
      </c>
      <c r="B101" s="12" t="s">
        <v>288</v>
      </c>
      <c r="C101" s="12" t="s">
        <v>198</v>
      </c>
      <c r="D101" s="12" t="s">
        <v>289</v>
      </c>
      <c r="E101" s="13">
        <v>2211</v>
      </c>
      <c r="F101" s="27">
        <v>490108</v>
      </c>
      <c r="G101" s="28">
        <v>398955</v>
      </c>
      <c r="H101" s="28">
        <v>889063</v>
      </c>
      <c r="I101" s="92">
        <v>27590</v>
      </c>
      <c r="J101" s="30">
        <v>56.476987475085991</v>
      </c>
      <c r="K101" s="39">
        <v>402.10900045228402</v>
      </c>
      <c r="L101" s="10">
        <v>0</v>
      </c>
      <c r="M101" s="37"/>
    </row>
    <row r="102" spans="1:13">
      <c r="A102" s="11">
        <v>2019</v>
      </c>
      <c r="B102" s="12" t="s">
        <v>290</v>
      </c>
      <c r="C102" s="12" t="s">
        <v>198</v>
      </c>
      <c r="D102" s="12" t="s">
        <v>291</v>
      </c>
      <c r="E102" s="13">
        <v>7569</v>
      </c>
      <c r="F102" s="27">
        <v>1974492</v>
      </c>
      <c r="G102" s="28">
        <v>895425</v>
      </c>
      <c r="H102" s="28">
        <v>2869917</v>
      </c>
      <c r="I102" s="92">
        <v>90600</v>
      </c>
      <c r="J102" s="30">
        <v>69.754438160632077</v>
      </c>
      <c r="K102" s="39">
        <v>379.16726119698774</v>
      </c>
      <c r="L102" s="10">
        <v>1</v>
      </c>
      <c r="M102" s="37"/>
    </row>
    <row r="103" spans="1:13">
      <c r="A103" s="11">
        <v>2019</v>
      </c>
      <c r="B103" s="12" t="s">
        <v>292</v>
      </c>
      <c r="C103" s="12" t="s">
        <v>293</v>
      </c>
      <c r="D103" s="12" t="s">
        <v>294</v>
      </c>
      <c r="E103" s="13">
        <v>2196</v>
      </c>
      <c r="F103" s="27">
        <v>657250</v>
      </c>
      <c r="G103" s="28">
        <v>260030</v>
      </c>
      <c r="H103" s="28">
        <v>917280</v>
      </c>
      <c r="I103" s="28">
        <v>0</v>
      </c>
      <c r="J103" s="30">
        <v>71.652058259201112</v>
      </c>
      <c r="K103" s="39">
        <v>417.70491803278691</v>
      </c>
      <c r="L103" s="10">
        <v>1</v>
      </c>
      <c r="M103" s="37"/>
    </row>
    <row r="104" spans="1:13">
      <c r="A104" s="11">
        <v>2019</v>
      </c>
      <c r="B104" s="12" t="s">
        <v>295</v>
      </c>
      <c r="C104" s="12" t="s">
        <v>293</v>
      </c>
      <c r="D104" s="12" t="s">
        <v>296</v>
      </c>
      <c r="E104" s="13">
        <v>4155</v>
      </c>
      <c r="F104" s="27">
        <v>1514316</v>
      </c>
      <c r="G104" s="28">
        <v>416250</v>
      </c>
      <c r="H104" s="28">
        <v>1930566</v>
      </c>
      <c r="I104" s="28">
        <v>0</v>
      </c>
      <c r="J104" s="30">
        <v>78.438965567610737</v>
      </c>
      <c r="K104" s="39">
        <v>464.63682310469312</v>
      </c>
      <c r="L104" s="10">
        <v>1</v>
      </c>
      <c r="M104" s="37"/>
    </row>
    <row r="105" spans="1:13">
      <c r="A105" s="11">
        <v>2019</v>
      </c>
      <c r="B105" s="12" t="s">
        <v>297</v>
      </c>
      <c r="C105" s="12" t="s">
        <v>293</v>
      </c>
      <c r="D105" s="12" t="s">
        <v>298</v>
      </c>
      <c r="E105" s="13">
        <v>1904</v>
      </c>
      <c r="F105" s="27">
        <v>711797</v>
      </c>
      <c r="G105" s="28">
        <v>183720</v>
      </c>
      <c r="H105" s="28">
        <v>895517</v>
      </c>
      <c r="I105" s="28">
        <v>0</v>
      </c>
      <c r="J105" s="30">
        <v>79.484476564933999</v>
      </c>
      <c r="K105" s="39">
        <v>470.33455882352939</v>
      </c>
      <c r="L105" s="10">
        <v>1</v>
      </c>
      <c r="M105" s="37"/>
    </row>
    <row r="106" spans="1:13">
      <c r="A106" s="11">
        <v>2019</v>
      </c>
      <c r="B106" s="12" t="s">
        <v>299</v>
      </c>
      <c r="C106" s="12" t="s">
        <v>293</v>
      </c>
      <c r="D106" s="12" t="s">
        <v>300</v>
      </c>
      <c r="E106" s="13">
        <v>141</v>
      </c>
      <c r="F106" s="27">
        <v>58590</v>
      </c>
      <c r="G106" s="28">
        <v>75830</v>
      </c>
      <c r="H106" s="28">
        <v>134420</v>
      </c>
      <c r="I106" s="28">
        <v>0</v>
      </c>
      <c r="J106" s="30">
        <v>43.58726380002976</v>
      </c>
      <c r="K106" s="39">
        <v>953.33333333333337</v>
      </c>
      <c r="L106" s="10">
        <v>0</v>
      </c>
      <c r="M106" s="37"/>
    </row>
    <row r="107" spans="1:13">
      <c r="A107" s="11">
        <v>2019</v>
      </c>
      <c r="B107" s="12" t="s">
        <v>301</v>
      </c>
      <c r="C107" s="12" t="s">
        <v>293</v>
      </c>
      <c r="D107" s="12" t="s">
        <v>302</v>
      </c>
      <c r="E107" s="13">
        <v>1710</v>
      </c>
      <c r="F107" s="27">
        <v>582602</v>
      </c>
      <c r="G107" s="28">
        <v>238290</v>
      </c>
      <c r="H107" s="28">
        <v>820892</v>
      </c>
      <c r="I107" s="28">
        <v>0</v>
      </c>
      <c r="J107" s="30">
        <v>70.971820897267847</v>
      </c>
      <c r="K107" s="39">
        <v>480.05380116959066</v>
      </c>
      <c r="L107" s="10">
        <v>1</v>
      </c>
      <c r="M107" s="37"/>
    </row>
    <row r="108" spans="1:13">
      <c r="A108" s="11">
        <v>2019</v>
      </c>
      <c r="B108" s="12" t="s">
        <v>303</v>
      </c>
      <c r="C108" s="12" t="s">
        <v>293</v>
      </c>
      <c r="D108" s="12" t="s">
        <v>304</v>
      </c>
      <c r="E108" s="13">
        <v>6852</v>
      </c>
      <c r="F108" s="27">
        <v>2022862</v>
      </c>
      <c r="G108" s="28">
        <v>1028850</v>
      </c>
      <c r="H108" s="28">
        <v>3051712</v>
      </c>
      <c r="I108" s="28">
        <v>0</v>
      </c>
      <c r="J108" s="30">
        <v>66.28613709288426</v>
      </c>
      <c r="K108" s="39">
        <v>445.37536485697609</v>
      </c>
      <c r="L108" s="10">
        <v>1</v>
      </c>
      <c r="M108" s="37"/>
    </row>
    <row r="109" spans="1:13">
      <c r="A109" s="11">
        <v>2019</v>
      </c>
      <c r="B109" s="12" t="s">
        <v>305</v>
      </c>
      <c r="C109" s="12" t="s">
        <v>293</v>
      </c>
      <c r="D109" s="12" t="s">
        <v>306</v>
      </c>
      <c r="E109" s="13">
        <v>525</v>
      </c>
      <c r="F109" s="27">
        <v>134320</v>
      </c>
      <c r="G109" s="28">
        <v>27950</v>
      </c>
      <c r="H109" s="28">
        <v>162270</v>
      </c>
      <c r="I109" s="28">
        <v>0</v>
      </c>
      <c r="J109" s="30">
        <v>82.775620878782277</v>
      </c>
      <c r="K109" s="39">
        <v>309.08571428571429</v>
      </c>
      <c r="L109" s="10">
        <v>1</v>
      </c>
      <c r="M109" s="37"/>
    </row>
    <row r="110" spans="1:13">
      <c r="A110" s="11">
        <v>2019</v>
      </c>
      <c r="B110" s="12" t="s">
        <v>307</v>
      </c>
      <c r="C110" s="12" t="s">
        <v>293</v>
      </c>
      <c r="D110" s="12" t="s">
        <v>308</v>
      </c>
      <c r="E110" s="13">
        <v>4449</v>
      </c>
      <c r="F110" s="27">
        <v>1501594</v>
      </c>
      <c r="G110" s="28">
        <v>501349</v>
      </c>
      <c r="H110" s="28">
        <v>2002943</v>
      </c>
      <c r="I110" s="28">
        <v>0</v>
      </c>
      <c r="J110" s="30">
        <v>74.969382553572416</v>
      </c>
      <c r="K110" s="39">
        <v>450.20071926275568</v>
      </c>
      <c r="L110" s="10">
        <v>1</v>
      </c>
      <c r="M110" s="37"/>
    </row>
    <row r="111" spans="1:13">
      <c r="A111" s="11">
        <v>2019</v>
      </c>
      <c r="B111" s="12" t="s">
        <v>309</v>
      </c>
      <c r="C111" s="12" t="s">
        <v>293</v>
      </c>
      <c r="D111" s="12" t="s">
        <v>310</v>
      </c>
      <c r="E111" s="13">
        <v>249</v>
      </c>
      <c r="F111" s="27">
        <v>55135</v>
      </c>
      <c r="G111" s="28">
        <v>54130</v>
      </c>
      <c r="H111" s="28">
        <v>109265</v>
      </c>
      <c r="I111" s="28">
        <v>0</v>
      </c>
      <c r="J111" s="30">
        <v>50.459891090468126</v>
      </c>
      <c r="K111" s="39">
        <v>438.81526104417668</v>
      </c>
      <c r="L111" s="10">
        <v>0</v>
      </c>
      <c r="M111" s="37"/>
    </row>
    <row r="112" spans="1:13">
      <c r="A112" s="11">
        <v>2019</v>
      </c>
      <c r="B112" s="12" t="s">
        <v>311</v>
      </c>
      <c r="C112" s="12" t="s">
        <v>293</v>
      </c>
      <c r="D112" s="12" t="s">
        <v>312</v>
      </c>
      <c r="E112" s="13">
        <v>482</v>
      </c>
      <c r="F112" s="27">
        <v>83508</v>
      </c>
      <c r="G112" s="28">
        <v>48490</v>
      </c>
      <c r="H112" s="28">
        <v>131998</v>
      </c>
      <c r="I112" s="28">
        <v>0</v>
      </c>
      <c r="J112" s="30">
        <v>63.264594918104819</v>
      </c>
      <c r="K112" s="39">
        <v>273.85477178423236</v>
      </c>
      <c r="L112" s="10">
        <v>0</v>
      </c>
      <c r="M112" s="37"/>
    </row>
    <row r="113" spans="1:13">
      <c r="A113" s="11">
        <v>2019</v>
      </c>
      <c r="B113" s="12" t="s">
        <v>313</v>
      </c>
      <c r="C113" s="12" t="s">
        <v>293</v>
      </c>
      <c r="D113" s="12" t="s">
        <v>314</v>
      </c>
      <c r="E113" s="13">
        <v>10082</v>
      </c>
      <c r="F113" s="27">
        <v>3201317</v>
      </c>
      <c r="G113" s="28">
        <v>1119620</v>
      </c>
      <c r="H113" s="28">
        <v>4320937</v>
      </c>
      <c r="I113" s="28">
        <v>0</v>
      </c>
      <c r="J113" s="30">
        <v>74.088490528790402</v>
      </c>
      <c r="K113" s="39">
        <v>428.57934933544931</v>
      </c>
      <c r="L113" s="10">
        <v>1</v>
      </c>
      <c r="M113" s="37"/>
    </row>
    <row r="114" spans="1:13">
      <c r="A114" s="11">
        <v>2019</v>
      </c>
      <c r="B114" s="12" t="s">
        <v>315</v>
      </c>
      <c r="C114" s="12" t="s">
        <v>293</v>
      </c>
      <c r="D114" s="12" t="s">
        <v>316</v>
      </c>
      <c r="E114" s="13">
        <v>42476</v>
      </c>
      <c r="F114" s="27">
        <v>19180628</v>
      </c>
      <c r="G114" s="28">
        <v>7398250</v>
      </c>
      <c r="H114" s="28">
        <v>26578878</v>
      </c>
      <c r="I114" s="28">
        <v>0</v>
      </c>
      <c r="J114" s="30">
        <v>72.164927353216342</v>
      </c>
      <c r="K114" s="39">
        <v>625.73872304360111</v>
      </c>
      <c r="L114" s="10">
        <v>1</v>
      </c>
      <c r="M114" s="37"/>
    </row>
    <row r="115" spans="1:13">
      <c r="A115" s="11">
        <v>2019</v>
      </c>
      <c r="B115" s="12" t="s">
        <v>317</v>
      </c>
      <c r="C115" s="12" t="s">
        <v>293</v>
      </c>
      <c r="D115" s="12" t="s">
        <v>318</v>
      </c>
      <c r="E115" s="13">
        <v>1224</v>
      </c>
      <c r="F115" s="27">
        <v>347990</v>
      </c>
      <c r="G115" s="28">
        <v>133990</v>
      </c>
      <c r="H115" s="28">
        <v>481980</v>
      </c>
      <c r="I115" s="28">
        <v>0</v>
      </c>
      <c r="J115" s="30">
        <v>72.200091290095031</v>
      </c>
      <c r="K115" s="39">
        <v>393.77450980392155</v>
      </c>
      <c r="L115" s="10">
        <v>1</v>
      </c>
      <c r="M115" s="37"/>
    </row>
    <row r="116" spans="1:13">
      <c r="A116" s="11">
        <v>2019</v>
      </c>
      <c r="B116" s="12" t="s">
        <v>319</v>
      </c>
      <c r="C116" s="12" t="s">
        <v>293</v>
      </c>
      <c r="D116" s="12" t="s">
        <v>320</v>
      </c>
      <c r="E116" s="13">
        <v>15212</v>
      </c>
      <c r="F116" s="27">
        <v>5685084</v>
      </c>
      <c r="G116" s="28">
        <v>2324185</v>
      </c>
      <c r="H116" s="28">
        <v>8009269</v>
      </c>
      <c r="I116" s="28">
        <v>0</v>
      </c>
      <c r="J116" s="30">
        <v>70.981309280534845</v>
      </c>
      <c r="K116" s="39">
        <v>526.50992637391528</v>
      </c>
      <c r="L116" s="10">
        <v>1</v>
      </c>
      <c r="M116" s="37"/>
    </row>
    <row r="117" spans="1:13">
      <c r="A117" s="11">
        <v>2019</v>
      </c>
      <c r="B117" s="12" t="s">
        <v>321</v>
      </c>
      <c r="C117" s="12" t="s">
        <v>293</v>
      </c>
      <c r="D117" s="12" t="s">
        <v>322</v>
      </c>
      <c r="E117" s="13">
        <v>1923</v>
      </c>
      <c r="F117" s="27">
        <v>779877</v>
      </c>
      <c r="G117" s="28">
        <v>248340</v>
      </c>
      <c r="H117" s="28">
        <v>1028217</v>
      </c>
      <c r="I117" s="28">
        <v>0</v>
      </c>
      <c r="J117" s="30">
        <v>75.847510788092393</v>
      </c>
      <c r="K117" s="39">
        <v>534.69422776911074</v>
      </c>
      <c r="L117" s="10">
        <v>1</v>
      </c>
      <c r="M117" s="37"/>
    </row>
    <row r="118" spans="1:13">
      <c r="A118" s="11">
        <v>2019</v>
      </c>
      <c r="B118" s="12" t="s">
        <v>323</v>
      </c>
      <c r="C118" s="12" t="s">
        <v>293</v>
      </c>
      <c r="D118" s="12" t="s">
        <v>324</v>
      </c>
      <c r="E118" s="13">
        <v>663</v>
      </c>
      <c r="F118" s="27">
        <v>162160</v>
      </c>
      <c r="G118" s="28">
        <v>205025</v>
      </c>
      <c r="H118" s="28">
        <v>367185</v>
      </c>
      <c r="I118" s="28">
        <v>0</v>
      </c>
      <c r="J118" s="30">
        <v>44.163024088674646</v>
      </c>
      <c r="K118" s="39">
        <v>553.82352941176475</v>
      </c>
      <c r="L118" s="10">
        <v>0</v>
      </c>
      <c r="M118" s="37"/>
    </row>
    <row r="119" spans="1:13">
      <c r="A119" s="11">
        <v>2019</v>
      </c>
      <c r="B119" s="12" t="s">
        <v>325</v>
      </c>
      <c r="C119" s="12" t="s">
        <v>293</v>
      </c>
      <c r="D119" s="12" t="s">
        <v>326</v>
      </c>
      <c r="E119" s="13">
        <v>1317</v>
      </c>
      <c r="F119" s="27">
        <v>367713</v>
      </c>
      <c r="G119" s="28">
        <v>262590</v>
      </c>
      <c r="H119" s="28">
        <v>630303</v>
      </c>
      <c r="I119" s="28">
        <v>0</v>
      </c>
      <c r="J119" s="30">
        <v>58.339084535532912</v>
      </c>
      <c r="K119" s="39">
        <v>478.58997722095671</v>
      </c>
      <c r="L119" s="10">
        <v>0</v>
      </c>
      <c r="M119" s="37"/>
    </row>
    <row r="120" spans="1:13">
      <c r="A120" s="11">
        <v>2019</v>
      </c>
      <c r="B120" s="12" t="s">
        <v>327</v>
      </c>
      <c r="C120" s="12" t="s">
        <v>293</v>
      </c>
      <c r="D120" s="12" t="s">
        <v>328</v>
      </c>
      <c r="E120" s="13">
        <v>599</v>
      </c>
      <c r="F120" s="27">
        <v>193858</v>
      </c>
      <c r="G120" s="28">
        <v>79865</v>
      </c>
      <c r="H120" s="28">
        <v>273723</v>
      </c>
      <c r="I120" s="28">
        <v>0</v>
      </c>
      <c r="J120" s="30">
        <v>70.822693014470843</v>
      </c>
      <c r="K120" s="39">
        <v>456.96661101836395</v>
      </c>
      <c r="L120" s="10">
        <v>1</v>
      </c>
      <c r="M120" s="37"/>
    </row>
    <row r="121" spans="1:13">
      <c r="A121" s="11">
        <v>2019</v>
      </c>
      <c r="B121" s="12" t="s">
        <v>329</v>
      </c>
      <c r="C121" s="12" t="s">
        <v>293</v>
      </c>
      <c r="D121" s="12" t="s">
        <v>330</v>
      </c>
      <c r="E121" s="13">
        <v>774</v>
      </c>
      <c r="F121" s="27">
        <v>257815</v>
      </c>
      <c r="G121" s="28">
        <v>83690</v>
      </c>
      <c r="H121" s="28">
        <v>341505</v>
      </c>
      <c r="I121" s="28">
        <v>0</v>
      </c>
      <c r="J121" s="30">
        <v>75.493770222983557</v>
      </c>
      <c r="K121" s="39">
        <v>441.22093023255815</v>
      </c>
      <c r="L121" s="10">
        <v>1</v>
      </c>
      <c r="M121" s="37"/>
    </row>
    <row r="122" spans="1:13">
      <c r="A122" s="11">
        <v>2019</v>
      </c>
      <c r="B122" s="12" t="s">
        <v>331</v>
      </c>
      <c r="C122" s="12" t="s">
        <v>293</v>
      </c>
      <c r="D122" s="12" t="s">
        <v>332</v>
      </c>
      <c r="E122" s="13">
        <v>2303</v>
      </c>
      <c r="F122" s="27">
        <v>715360</v>
      </c>
      <c r="G122" s="28">
        <v>222910</v>
      </c>
      <c r="H122" s="28">
        <v>938270</v>
      </c>
      <c r="I122" s="28">
        <v>0</v>
      </c>
      <c r="J122" s="30">
        <v>76.242446204184304</v>
      </c>
      <c r="K122" s="39">
        <v>407.41207121146329</v>
      </c>
      <c r="L122" s="10">
        <v>1</v>
      </c>
      <c r="M122" s="37"/>
    </row>
    <row r="123" spans="1:13">
      <c r="A123" s="11">
        <v>2019</v>
      </c>
      <c r="B123" s="12" t="s">
        <v>333</v>
      </c>
      <c r="C123" s="12" t="s">
        <v>293</v>
      </c>
      <c r="D123" s="12" t="s">
        <v>334</v>
      </c>
      <c r="E123" s="13">
        <v>41514</v>
      </c>
      <c r="F123" s="27">
        <v>13722801</v>
      </c>
      <c r="G123" s="28">
        <v>5252599</v>
      </c>
      <c r="H123" s="28">
        <v>18975400</v>
      </c>
      <c r="I123" s="28">
        <v>0</v>
      </c>
      <c r="J123" s="30">
        <v>72.318902368329518</v>
      </c>
      <c r="K123" s="39">
        <v>457.08435708435707</v>
      </c>
      <c r="L123" s="10">
        <v>1</v>
      </c>
      <c r="M123" s="37"/>
    </row>
    <row r="124" spans="1:13">
      <c r="A124" s="11">
        <v>2019</v>
      </c>
      <c r="B124" s="12" t="s">
        <v>335</v>
      </c>
      <c r="C124" s="12" t="s">
        <v>293</v>
      </c>
      <c r="D124" s="12" t="s">
        <v>336</v>
      </c>
      <c r="E124" s="13">
        <v>9612</v>
      </c>
      <c r="F124" s="27">
        <v>3129568</v>
      </c>
      <c r="G124" s="28">
        <v>1451180</v>
      </c>
      <c r="H124" s="28">
        <v>4580748</v>
      </c>
      <c r="I124" s="28">
        <v>0</v>
      </c>
      <c r="J124" s="30">
        <v>68.320021096991141</v>
      </c>
      <c r="K124" s="39">
        <v>476.56554307116107</v>
      </c>
      <c r="L124" s="10">
        <v>1</v>
      </c>
      <c r="M124" s="37"/>
    </row>
    <row r="125" spans="1:13">
      <c r="A125" s="11">
        <v>2019</v>
      </c>
      <c r="B125" s="12" t="s">
        <v>337</v>
      </c>
      <c r="C125" s="12" t="s">
        <v>293</v>
      </c>
      <c r="D125" s="12" t="s">
        <v>338</v>
      </c>
      <c r="E125" s="13">
        <v>4571</v>
      </c>
      <c r="F125" s="27">
        <v>1208092</v>
      </c>
      <c r="G125" s="28">
        <v>600700</v>
      </c>
      <c r="H125" s="28">
        <v>1808792</v>
      </c>
      <c r="I125" s="28">
        <v>0</v>
      </c>
      <c r="J125" s="30">
        <v>66.789990225520683</v>
      </c>
      <c r="K125" s="39">
        <v>395.7103478451105</v>
      </c>
      <c r="L125" s="10">
        <v>1</v>
      </c>
      <c r="M125" s="37"/>
    </row>
    <row r="126" spans="1:13">
      <c r="A126" s="11">
        <v>2019</v>
      </c>
      <c r="B126" s="12" t="s">
        <v>339</v>
      </c>
      <c r="C126" s="12" t="s">
        <v>293</v>
      </c>
      <c r="D126" s="12" t="s">
        <v>340</v>
      </c>
      <c r="E126" s="13">
        <v>7054</v>
      </c>
      <c r="F126" s="27">
        <v>2694265</v>
      </c>
      <c r="G126" s="28">
        <v>743590</v>
      </c>
      <c r="H126" s="28">
        <v>3437855</v>
      </c>
      <c r="I126" s="28">
        <v>0</v>
      </c>
      <c r="J126" s="30">
        <v>78.370524644000412</v>
      </c>
      <c r="K126" s="39">
        <v>487.36248936773461</v>
      </c>
      <c r="L126" s="10">
        <v>1</v>
      </c>
      <c r="M126" s="37"/>
    </row>
    <row r="127" spans="1:13">
      <c r="A127" s="11">
        <v>2019</v>
      </c>
      <c r="B127" s="12" t="s">
        <v>341</v>
      </c>
      <c r="C127" s="12" t="s">
        <v>293</v>
      </c>
      <c r="D127" s="12" t="s">
        <v>342</v>
      </c>
      <c r="E127" s="13">
        <v>122</v>
      </c>
      <c r="F127" s="27">
        <v>41817</v>
      </c>
      <c r="G127" s="28">
        <v>15740</v>
      </c>
      <c r="H127" s="28">
        <v>57557</v>
      </c>
      <c r="I127" s="28">
        <v>0</v>
      </c>
      <c r="J127" s="30">
        <v>72.653195962263496</v>
      </c>
      <c r="K127" s="39">
        <v>471.77868852459017</v>
      </c>
      <c r="L127" s="10">
        <v>1</v>
      </c>
      <c r="M127" s="37"/>
    </row>
    <row r="128" spans="1:13">
      <c r="A128" s="11">
        <v>2019</v>
      </c>
      <c r="B128" s="12" t="s">
        <v>343</v>
      </c>
      <c r="C128" s="12" t="s">
        <v>293</v>
      </c>
      <c r="D128" s="12" t="s">
        <v>344</v>
      </c>
      <c r="E128" s="13">
        <v>7227</v>
      </c>
      <c r="F128" s="27">
        <v>2547570</v>
      </c>
      <c r="G128" s="28">
        <v>918260</v>
      </c>
      <c r="H128" s="28">
        <v>3465830</v>
      </c>
      <c r="I128" s="28">
        <v>0</v>
      </c>
      <c r="J128" s="30">
        <v>73.505336384069622</v>
      </c>
      <c r="K128" s="39">
        <v>479.56690189566899</v>
      </c>
      <c r="L128" s="10">
        <v>1</v>
      </c>
      <c r="M128" s="37"/>
    </row>
    <row r="129" spans="1:13">
      <c r="A129" s="11">
        <v>2019</v>
      </c>
      <c r="B129" s="12" t="s">
        <v>345</v>
      </c>
      <c r="C129" s="12" t="s">
        <v>293</v>
      </c>
      <c r="D129" s="12" t="s">
        <v>346</v>
      </c>
      <c r="E129" s="13">
        <v>3400</v>
      </c>
      <c r="F129" s="27">
        <v>1337685</v>
      </c>
      <c r="G129" s="28">
        <v>426000</v>
      </c>
      <c r="H129" s="28">
        <v>1763685</v>
      </c>
      <c r="I129" s="28">
        <v>0</v>
      </c>
      <c r="J129" s="30">
        <v>75.846026926577025</v>
      </c>
      <c r="K129" s="39">
        <v>518.73088235294119</v>
      </c>
      <c r="L129" s="10">
        <v>1</v>
      </c>
      <c r="M129" s="37"/>
    </row>
    <row r="130" spans="1:13">
      <c r="A130" s="11">
        <v>2019</v>
      </c>
      <c r="B130" s="12" t="s">
        <v>347</v>
      </c>
      <c r="C130" s="12" t="s">
        <v>293</v>
      </c>
      <c r="D130" s="12" t="s">
        <v>348</v>
      </c>
      <c r="E130" s="13">
        <v>3538</v>
      </c>
      <c r="F130" s="27">
        <v>1111611</v>
      </c>
      <c r="G130" s="28">
        <v>324175</v>
      </c>
      <c r="H130" s="28">
        <v>1435786</v>
      </c>
      <c r="I130" s="28">
        <v>0</v>
      </c>
      <c r="J130" s="30">
        <v>77.421774554146651</v>
      </c>
      <c r="K130" s="39">
        <v>405.81854154889766</v>
      </c>
      <c r="L130" s="10">
        <v>1</v>
      </c>
      <c r="M130" s="37"/>
    </row>
    <row r="131" spans="1:13">
      <c r="A131" s="11">
        <v>2019</v>
      </c>
      <c r="B131" s="12" t="s">
        <v>349</v>
      </c>
      <c r="C131" s="12" t="s">
        <v>293</v>
      </c>
      <c r="D131" s="12" t="s">
        <v>350</v>
      </c>
      <c r="E131" s="13">
        <v>7852</v>
      </c>
      <c r="F131" s="27">
        <v>2201460</v>
      </c>
      <c r="G131" s="28">
        <v>654150</v>
      </c>
      <c r="H131" s="28">
        <v>2855610</v>
      </c>
      <c r="I131" s="28">
        <v>0</v>
      </c>
      <c r="J131" s="30">
        <v>77.092460104846253</v>
      </c>
      <c r="K131" s="39">
        <v>363.67931737137036</v>
      </c>
      <c r="L131" s="10">
        <v>1</v>
      </c>
      <c r="M131" s="37"/>
    </row>
    <row r="132" spans="1:13">
      <c r="A132" s="11">
        <v>2019</v>
      </c>
      <c r="B132" s="12" t="s">
        <v>351</v>
      </c>
      <c r="C132" s="12" t="s">
        <v>293</v>
      </c>
      <c r="D132" s="12" t="s">
        <v>352</v>
      </c>
      <c r="E132" s="13">
        <v>734</v>
      </c>
      <c r="F132" s="27">
        <v>202580</v>
      </c>
      <c r="G132" s="28">
        <v>73800</v>
      </c>
      <c r="H132" s="28">
        <v>276380</v>
      </c>
      <c r="I132" s="28">
        <v>0</v>
      </c>
      <c r="J132" s="30">
        <v>73.297633692741883</v>
      </c>
      <c r="K132" s="39">
        <v>376.53950953678475</v>
      </c>
      <c r="L132" s="10">
        <v>1</v>
      </c>
      <c r="M132" s="37"/>
    </row>
    <row r="133" spans="1:13">
      <c r="A133" s="11">
        <v>2019</v>
      </c>
      <c r="B133" s="12" t="s">
        <v>353</v>
      </c>
      <c r="C133" s="12" t="s">
        <v>293</v>
      </c>
      <c r="D133" s="12" t="s">
        <v>354</v>
      </c>
      <c r="E133" s="13">
        <v>10078</v>
      </c>
      <c r="F133" s="27">
        <v>2932807</v>
      </c>
      <c r="G133" s="28">
        <v>1230350</v>
      </c>
      <c r="H133" s="28">
        <v>4163157</v>
      </c>
      <c r="I133" s="28">
        <v>0</v>
      </c>
      <c r="J133" s="30">
        <v>70.446706669962239</v>
      </c>
      <c r="K133" s="39">
        <v>413.09357015280807</v>
      </c>
      <c r="L133" s="10">
        <v>1</v>
      </c>
      <c r="M133" s="37"/>
    </row>
    <row r="134" spans="1:13">
      <c r="A134" s="11">
        <v>2019</v>
      </c>
      <c r="B134" s="12" t="s">
        <v>355</v>
      </c>
      <c r="C134" s="12" t="s">
        <v>293</v>
      </c>
      <c r="D134" s="12" t="s">
        <v>356</v>
      </c>
      <c r="E134" s="13">
        <v>878</v>
      </c>
      <c r="F134" s="27">
        <v>269485</v>
      </c>
      <c r="G134" s="28">
        <v>105530</v>
      </c>
      <c r="H134" s="28">
        <v>375015</v>
      </c>
      <c r="I134" s="28">
        <v>0</v>
      </c>
      <c r="J134" s="30">
        <v>71.859792274975661</v>
      </c>
      <c r="K134" s="39">
        <v>427.12414578587698</v>
      </c>
      <c r="L134" s="10">
        <v>1</v>
      </c>
      <c r="M134" s="37"/>
    </row>
    <row r="135" spans="1:13">
      <c r="A135" s="11">
        <v>2019</v>
      </c>
      <c r="B135" s="12" t="s">
        <v>357</v>
      </c>
      <c r="C135" s="12" t="s">
        <v>293</v>
      </c>
      <c r="D135" s="12" t="s">
        <v>358</v>
      </c>
      <c r="E135" s="13">
        <v>1035</v>
      </c>
      <c r="F135" s="27">
        <v>269325</v>
      </c>
      <c r="G135" s="28">
        <v>102720</v>
      </c>
      <c r="H135" s="28">
        <v>372045</v>
      </c>
      <c r="I135" s="28">
        <v>0</v>
      </c>
      <c r="J135" s="30">
        <v>72.390436640728936</v>
      </c>
      <c r="K135" s="39">
        <v>359.463768115942</v>
      </c>
      <c r="L135" s="10">
        <v>1</v>
      </c>
      <c r="M135" s="37"/>
    </row>
    <row r="136" spans="1:13">
      <c r="A136" s="11">
        <v>2019</v>
      </c>
      <c r="B136" s="12" t="s">
        <v>359</v>
      </c>
      <c r="C136" s="12" t="s">
        <v>293</v>
      </c>
      <c r="D136" s="12" t="s">
        <v>360</v>
      </c>
      <c r="E136" s="13">
        <v>1929</v>
      </c>
      <c r="F136" s="27">
        <v>506640</v>
      </c>
      <c r="G136" s="28">
        <v>151645</v>
      </c>
      <c r="H136" s="28">
        <v>658285</v>
      </c>
      <c r="I136" s="28">
        <v>0</v>
      </c>
      <c r="J136" s="30">
        <v>76.963625177544685</v>
      </c>
      <c r="K136" s="39">
        <v>341.25712804561948</v>
      </c>
      <c r="L136" s="10">
        <v>1</v>
      </c>
      <c r="M136" s="37"/>
    </row>
    <row r="137" spans="1:13">
      <c r="A137" s="11">
        <v>2019</v>
      </c>
      <c r="B137" s="12" t="s">
        <v>361</v>
      </c>
      <c r="C137" s="12" t="s">
        <v>293</v>
      </c>
      <c r="D137" s="12" t="s">
        <v>362</v>
      </c>
      <c r="E137" s="13">
        <v>1359</v>
      </c>
      <c r="F137" s="27">
        <v>318195</v>
      </c>
      <c r="G137" s="28">
        <v>280680</v>
      </c>
      <c r="H137" s="28">
        <v>598875</v>
      </c>
      <c r="I137" s="28">
        <v>0</v>
      </c>
      <c r="J137" s="30">
        <v>53.132122730118972</v>
      </c>
      <c r="K137" s="39">
        <v>440.67328918322295</v>
      </c>
      <c r="L137" s="10">
        <v>0</v>
      </c>
      <c r="M137" s="37"/>
    </row>
    <row r="138" spans="1:13">
      <c r="A138" s="11">
        <v>2019</v>
      </c>
      <c r="B138" s="12" t="s">
        <v>363</v>
      </c>
      <c r="C138" s="12" t="s">
        <v>293</v>
      </c>
      <c r="D138" s="12" t="s">
        <v>364</v>
      </c>
      <c r="E138" s="13">
        <v>1062</v>
      </c>
      <c r="F138" s="27">
        <v>309207</v>
      </c>
      <c r="G138" s="28">
        <v>156550</v>
      </c>
      <c r="H138" s="28">
        <v>465757</v>
      </c>
      <c r="I138" s="28">
        <v>0</v>
      </c>
      <c r="J138" s="30">
        <v>66.388052138776231</v>
      </c>
      <c r="K138" s="39">
        <v>438.56591337099809</v>
      </c>
      <c r="L138" s="10">
        <v>1</v>
      </c>
      <c r="M138" s="37"/>
    </row>
    <row r="139" spans="1:13">
      <c r="A139" s="11">
        <v>2019</v>
      </c>
      <c r="B139" s="12" t="s">
        <v>365</v>
      </c>
      <c r="C139" s="12" t="s">
        <v>293</v>
      </c>
      <c r="D139" s="12" t="s">
        <v>366</v>
      </c>
      <c r="E139" s="13">
        <v>241</v>
      </c>
      <c r="F139" s="27">
        <v>14320</v>
      </c>
      <c r="G139" s="28">
        <v>68410</v>
      </c>
      <c r="H139" s="28">
        <v>82730</v>
      </c>
      <c r="I139" s="28">
        <v>0</v>
      </c>
      <c r="J139" s="30">
        <v>17.309319472984409</v>
      </c>
      <c r="K139" s="39">
        <v>343.2780082987552</v>
      </c>
      <c r="L139" s="10">
        <v>0</v>
      </c>
      <c r="M139" s="37"/>
    </row>
    <row r="140" spans="1:13">
      <c r="A140" s="11">
        <v>2019</v>
      </c>
      <c r="B140" s="12" t="s">
        <v>367</v>
      </c>
      <c r="C140" s="12" t="s">
        <v>293</v>
      </c>
      <c r="D140" s="12" t="s">
        <v>368</v>
      </c>
      <c r="E140" s="13">
        <v>6475</v>
      </c>
      <c r="F140" s="27">
        <v>2071623</v>
      </c>
      <c r="G140" s="28">
        <v>614010</v>
      </c>
      <c r="H140" s="28">
        <v>2685633</v>
      </c>
      <c r="I140" s="28">
        <v>0</v>
      </c>
      <c r="J140" s="30">
        <v>77.137233568398955</v>
      </c>
      <c r="K140" s="39">
        <v>414.7695752895753</v>
      </c>
      <c r="L140" s="10">
        <v>1</v>
      </c>
      <c r="M140" s="37"/>
    </row>
    <row r="141" spans="1:13">
      <c r="A141" s="11">
        <v>2019</v>
      </c>
      <c r="B141" s="12" t="s">
        <v>369</v>
      </c>
      <c r="C141" s="12" t="s">
        <v>293</v>
      </c>
      <c r="D141" s="12" t="s">
        <v>370</v>
      </c>
      <c r="E141" s="13">
        <v>12541</v>
      </c>
      <c r="F141" s="27">
        <v>5598858</v>
      </c>
      <c r="G141" s="28">
        <v>2735939</v>
      </c>
      <c r="H141" s="28">
        <v>8334797</v>
      </c>
      <c r="I141" s="28">
        <v>0</v>
      </c>
      <c r="J141" s="30">
        <v>67.174497471264146</v>
      </c>
      <c r="K141" s="39">
        <v>664.60385934136036</v>
      </c>
      <c r="L141" s="10">
        <v>1</v>
      </c>
      <c r="M141" s="37"/>
    </row>
    <row r="142" spans="1:13">
      <c r="A142" s="11">
        <v>2019</v>
      </c>
      <c r="B142" s="12" t="s">
        <v>371</v>
      </c>
      <c r="C142" s="12" t="s">
        <v>293</v>
      </c>
      <c r="D142" s="12" t="s">
        <v>372</v>
      </c>
      <c r="E142" s="13">
        <v>15850</v>
      </c>
      <c r="F142" s="27">
        <v>6955757</v>
      </c>
      <c r="G142" s="28">
        <v>2442500</v>
      </c>
      <c r="H142" s="28">
        <v>9398257</v>
      </c>
      <c r="I142" s="28">
        <v>0</v>
      </c>
      <c r="J142" s="30">
        <v>74.011138448331423</v>
      </c>
      <c r="K142" s="39">
        <v>592.94996845425862</v>
      </c>
      <c r="L142" s="10">
        <v>1</v>
      </c>
      <c r="M142" s="37"/>
    </row>
    <row r="143" spans="1:13">
      <c r="A143" s="11">
        <v>2019</v>
      </c>
      <c r="B143" s="12" t="s">
        <v>373</v>
      </c>
      <c r="C143" s="12" t="s">
        <v>293</v>
      </c>
      <c r="D143" s="12" t="s">
        <v>374</v>
      </c>
      <c r="E143" s="13">
        <v>21097</v>
      </c>
      <c r="F143" s="27">
        <v>7671103</v>
      </c>
      <c r="G143" s="28">
        <v>2033520</v>
      </c>
      <c r="H143" s="28">
        <v>9704623</v>
      </c>
      <c r="I143" s="28">
        <v>0</v>
      </c>
      <c r="J143" s="30">
        <v>79.045862987155715</v>
      </c>
      <c r="K143" s="39">
        <v>460.00014220031284</v>
      </c>
      <c r="L143" s="10">
        <v>1</v>
      </c>
      <c r="M143" s="37"/>
    </row>
    <row r="144" spans="1:13">
      <c r="A144" s="11">
        <v>2019</v>
      </c>
      <c r="B144" s="12" t="s">
        <v>375</v>
      </c>
      <c r="C144" s="12" t="s">
        <v>293</v>
      </c>
      <c r="D144" s="12" t="s">
        <v>376</v>
      </c>
      <c r="E144" s="13">
        <v>837</v>
      </c>
      <c r="F144" s="27">
        <v>221800</v>
      </c>
      <c r="G144" s="28">
        <v>81409</v>
      </c>
      <c r="H144" s="28">
        <v>303209</v>
      </c>
      <c r="I144" s="28">
        <v>0</v>
      </c>
      <c r="J144" s="30">
        <v>73.150862936126572</v>
      </c>
      <c r="K144" s="39">
        <v>362.25686977299881</v>
      </c>
      <c r="L144" s="10">
        <v>1</v>
      </c>
      <c r="M144" s="37"/>
    </row>
    <row r="145" spans="1:13">
      <c r="A145" s="11">
        <v>2019</v>
      </c>
      <c r="B145" s="12" t="s">
        <v>377</v>
      </c>
      <c r="C145" s="12" t="s">
        <v>293</v>
      </c>
      <c r="D145" s="12" t="s">
        <v>378</v>
      </c>
      <c r="E145" s="13">
        <v>3278</v>
      </c>
      <c r="F145" s="27">
        <v>1100935</v>
      </c>
      <c r="G145" s="28">
        <v>337700</v>
      </c>
      <c r="H145" s="28">
        <v>1438635</v>
      </c>
      <c r="I145" s="28">
        <v>0</v>
      </c>
      <c r="J145" s="30">
        <v>76.52636005658141</v>
      </c>
      <c r="K145" s="39">
        <v>438.87583892617448</v>
      </c>
      <c r="L145" s="10">
        <v>1</v>
      </c>
      <c r="M145" s="37"/>
    </row>
    <row r="146" spans="1:13">
      <c r="A146" s="11">
        <v>2019</v>
      </c>
      <c r="B146" s="12" t="s">
        <v>379</v>
      </c>
      <c r="C146" s="12" t="s">
        <v>293</v>
      </c>
      <c r="D146" s="12" t="s">
        <v>380</v>
      </c>
      <c r="E146" s="13">
        <v>12344</v>
      </c>
      <c r="F146" s="27">
        <v>4416123</v>
      </c>
      <c r="G146" s="28">
        <v>1485800</v>
      </c>
      <c r="H146" s="28">
        <v>5901923</v>
      </c>
      <c r="I146" s="28">
        <v>0</v>
      </c>
      <c r="J146" s="30">
        <v>74.825154445423976</v>
      </c>
      <c r="K146" s="39">
        <v>478.12078742709008</v>
      </c>
      <c r="L146" s="10">
        <v>1</v>
      </c>
      <c r="M146" s="37"/>
    </row>
    <row r="147" spans="1:13">
      <c r="A147" s="11">
        <v>2019</v>
      </c>
      <c r="B147" s="12" t="s">
        <v>381</v>
      </c>
      <c r="C147" s="12" t="s">
        <v>293</v>
      </c>
      <c r="D147" s="12" t="s">
        <v>382</v>
      </c>
      <c r="E147" s="13">
        <v>1361</v>
      </c>
      <c r="F147" s="27">
        <v>353980</v>
      </c>
      <c r="G147" s="28">
        <v>182390</v>
      </c>
      <c r="H147" s="28">
        <v>536370</v>
      </c>
      <c r="I147" s="28">
        <v>0</v>
      </c>
      <c r="J147" s="30">
        <v>65.995488189123179</v>
      </c>
      <c r="K147" s="39">
        <v>394.09992652461426</v>
      </c>
      <c r="L147" s="10">
        <v>1</v>
      </c>
      <c r="M147" s="37"/>
    </row>
    <row r="148" spans="1:13">
      <c r="A148" s="11">
        <v>2019</v>
      </c>
      <c r="B148" s="12" t="s">
        <v>383</v>
      </c>
      <c r="C148" s="12" t="s">
        <v>293</v>
      </c>
      <c r="D148" s="12" t="s">
        <v>384</v>
      </c>
      <c r="E148" s="13">
        <v>3179</v>
      </c>
      <c r="F148" s="27">
        <v>964145</v>
      </c>
      <c r="G148" s="28">
        <v>345980</v>
      </c>
      <c r="H148" s="28">
        <v>1310125</v>
      </c>
      <c r="I148" s="28">
        <v>0</v>
      </c>
      <c r="J148" s="30">
        <v>73.591832840377819</v>
      </c>
      <c r="K148" s="39">
        <v>412.11859075180877</v>
      </c>
      <c r="L148" s="10">
        <v>1</v>
      </c>
      <c r="M148" s="37"/>
    </row>
    <row r="149" spans="1:13">
      <c r="A149" s="11">
        <v>2019</v>
      </c>
      <c r="B149" s="12" t="s">
        <v>385</v>
      </c>
      <c r="C149" s="12" t="s">
        <v>293</v>
      </c>
      <c r="D149" s="12" t="s">
        <v>386</v>
      </c>
      <c r="E149" s="13">
        <v>438</v>
      </c>
      <c r="F149" s="27">
        <v>123356</v>
      </c>
      <c r="G149" s="28">
        <v>54980</v>
      </c>
      <c r="H149" s="28">
        <v>178336</v>
      </c>
      <c r="I149" s="28">
        <v>0</v>
      </c>
      <c r="J149" s="30">
        <v>69.170554458998751</v>
      </c>
      <c r="K149" s="39">
        <v>407.15981735159818</v>
      </c>
      <c r="L149" s="10">
        <v>1</v>
      </c>
      <c r="M149" s="37"/>
    </row>
    <row r="150" spans="1:13">
      <c r="A150" s="11">
        <v>2019</v>
      </c>
      <c r="B150" s="12" t="s">
        <v>387</v>
      </c>
      <c r="C150" s="12" t="s">
        <v>293</v>
      </c>
      <c r="D150" s="12" t="s">
        <v>388</v>
      </c>
      <c r="E150" s="13">
        <v>922</v>
      </c>
      <c r="F150" s="27">
        <v>349779</v>
      </c>
      <c r="G150" s="28">
        <v>125520</v>
      </c>
      <c r="H150" s="28">
        <v>475299</v>
      </c>
      <c r="I150" s="28">
        <v>0</v>
      </c>
      <c r="J150" s="30">
        <v>73.591360385778216</v>
      </c>
      <c r="K150" s="39">
        <v>515.50867678958787</v>
      </c>
      <c r="L150" s="10">
        <v>1</v>
      </c>
      <c r="M150" s="37"/>
    </row>
    <row r="151" spans="1:13">
      <c r="A151" s="11">
        <v>2019</v>
      </c>
      <c r="B151" s="12" t="s">
        <v>389</v>
      </c>
      <c r="C151" s="12" t="s">
        <v>293</v>
      </c>
      <c r="D151" s="12" t="s">
        <v>390</v>
      </c>
      <c r="E151" s="13">
        <v>1009</v>
      </c>
      <c r="F151" s="27">
        <v>284475</v>
      </c>
      <c r="G151" s="28">
        <v>168810</v>
      </c>
      <c r="H151" s="28">
        <v>453285</v>
      </c>
      <c r="I151" s="28">
        <v>0</v>
      </c>
      <c r="J151" s="30">
        <v>62.75852940203184</v>
      </c>
      <c r="K151" s="39">
        <v>449.2418235877106</v>
      </c>
      <c r="L151" s="10">
        <v>0</v>
      </c>
      <c r="M151" s="37"/>
    </row>
    <row r="152" spans="1:13">
      <c r="A152" s="11">
        <v>2019</v>
      </c>
      <c r="B152" s="12" t="s">
        <v>391</v>
      </c>
      <c r="C152" s="12" t="s">
        <v>293</v>
      </c>
      <c r="D152" s="12" t="s">
        <v>392</v>
      </c>
      <c r="E152" s="13">
        <v>19113</v>
      </c>
      <c r="F152" s="27">
        <v>7273405</v>
      </c>
      <c r="G152" s="28">
        <v>3141729</v>
      </c>
      <c r="H152" s="28">
        <v>10415134</v>
      </c>
      <c r="I152" s="28">
        <v>0</v>
      </c>
      <c r="J152" s="30">
        <v>69.834963237150859</v>
      </c>
      <c r="K152" s="39">
        <v>544.9240830848114</v>
      </c>
      <c r="L152" s="10">
        <v>1</v>
      </c>
      <c r="M152" s="37"/>
    </row>
    <row r="153" spans="1:13">
      <c r="A153" s="11">
        <v>2019</v>
      </c>
      <c r="B153" s="12" t="s">
        <v>393</v>
      </c>
      <c r="C153" s="12" t="s">
        <v>293</v>
      </c>
      <c r="D153" s="12" t="s">
        <v>394</v>
      </c>
      <c r="E153" s="13">
        <v>9255</v>
      </c>
      <c r="F153" s="27">
        <v>3249689</v>
      </c>
      <c r="G153" s="28">
        <v>1035795</v>
      </c>
      <c r="H153" s="28">
        <v>4285484</v>
      </c>
      <c r="I153" s="28">
        <v>0</v>
      </c>
      <c r="J153" s="30">
        <v>75.830151273461766</v>
      </c>
      <c r="K153" s="39">
        <v>463.04527282549975</v>
      </c>
      <c r="L153" s="10">
        <v>1</v>
      </c>
      <c r="M153" s="37"/>
    </row>
    <row r="154" spans="1:13">
      <c r="A154" s="11">
        <v>2019</v>
      </c>
      <c r="B154" s="12" t="s">
        <v>395</v>
      </c>
      <c r="C154" s="12" t="s">
        <v>293</v>
      </c>
      <c r="D154" s="12" t="s">
        <v>396</v>
      </c>
      <c r="E154" s="13">
        <v>2551</v>
      </c>
      <c r="F154" s="27">
        <v>1067449</v>
      </c>
      <c r="G154" s="28">
        <v>281520</v>
      </c>
      <c r="H154" s="28">
        <v>1348969</v>
      </c>
      <c r="I154" s="28">
        <v>0</v>
      </c>
      <c r="J154" s="30">
        <v>79.130728726901793</v>
      </c>
      <c r="K154" s="39">
        <v>528.80007840062717</v>
      </c>
      <c r="L154" s="10">
        <v>1</v>
      </c>
      <c r="M154" s="37"/>
    </row>
    <row r="155" spans="1:13">
      <c r="A155" s="11">
        <v>2019</v>
      </c>
      <c r="B155" s="12" t="s">
        <v>397</v>
      </c>
      <c r="C155" s="12" t="s">
        <v>293</v>
      </c>
      <c r="D155" s="12" t="s">
        <v>398</v>
      </c>
      <c r="E155" s="13">
        <v>409</v>
      </c>
      <c r="F155" s="27">
        <v>183070</v>
      </c>
      <c r="G155" s="28">
        <v>133320</v>
      </c>
      <c r="H155" s="28">
        <v>316390</v>
      </c>
      <c r="I155" s="28">
        <v>0</v>
      </c>
      <c r="J155" s="30">
        <v>57.862132178640294</v>
      </c>
      <c r="K155" s="39">
        <v>773.56968215158929</v>
      </c>
      <c r="L155" s="10">
        <v>0</v>
      </c>
      <c r="M155" s="37"/>
    </row>
    <row r="156" spans="1:13">
      <c r="A156" s="11">
        <v>2019</v>
      </c>
      <c r="B156" s="12" t="s">
        <v>399</v>
      </c>
      <c r="C156" s="12" t="s">
        <v>293</v>
      </c>
      <c r="D156" s="12" t="s">
        <v>400</v>
      </c>
      <c r="E156" s="13">
        <v>1062</v>
      </c>
      <c r="F156" s="27">
        <v>1548843</v>
      </c>
      <c r="G156" s="28">
        <v>266890</v>
      </c>
      <c r="H156" s="28">
        <v>1815733</v>
      </c>
      <c r="I156" s="28">
        <v>0</v>
      </c>
      <c r="J156" s="30">
        <v>85.301252992593064</v>
      </c>
      <c r="K156" s="39">
        <v>1709.7297551789077</v>
      </c>
      <c r="L156" s="10">
        <v>1</v>
      </c>
      <c r="M156" s="37"/>
    </row>
    <row r="157" spans="1:13">
      <c r="A157" s="11">
        <v>2019</v>
      </c>
      <c r="B157" s="12" t="s">
        <v>401</v>
      </c>
      <c r="C157" s="12" t="s">
        <v>293</v>
      </c>
      <c r="D157" s="12" t="s">
        <v>402</v>
      </c>
      <c r="E157" s="13">
        <v>1015</v>
      </c>
      <c r="F157" s="27">
        <v>238230</v>
      </c>
      <c r="G157" s="28">
        <v>117590</v>
      </c>
      <c r="H157" s="28">
        <v>355820</v>
      </c>
      <c r="I157" s="28">
        <v>0</v>
      </c>
      <c r="J157" s="30">
        <v>66.952391658703831</v>
      </c>
      <c r="K157" s="39">
        <v>350.5615763546798</v>
      </c>
      <c r="L157" s="10">
        <v>1</v>
      </c>
      <c r="M157" s="37"/>
    </row>
    <row r="158" spans="1:13">
      <c r="A158" s="11">
        <v>2019</v>
      </c>
      <c r="B158" s="12" t="s">
        <v>403</v>
      </c>
      <c r="C158" s="12" t="s">
        <v>404</v>
      </c>
      <c r="D158" s="12" t="s">
        <v>405</v>
      </c>
      <c r="E158" s="13">
        <v>2696</v>
      </c>
      <c r="F158" s="27">
        <v>618144</v>
      </c>
      <c r="G158" s="28">
        <v>446249</v>
      </c>
      <c r="H158" s="28">
        <v>1064393</v>
      </c>
      <c r="I158" s="28">
        <v>0</v>
      </c>
      <c r="J158" s="30">
        <v>58.074790044654556</v>
      </c>
      <c r="K158" s="39">
        <v>394.80452522255194</v>
      </c>
      <c r="L158" s="10">
        <v>0</v>
      </c>
      <c r="M158" s="37"/>
    </row>
    <row r="159" spans="1:13">
      <c r="A159" s="11">
        <v>2019</v>
      </c>
      <c r="B159" s="12" t="s">
        <v>406</v>
      </c>
      <c r="C159" s="12" t="s">
        <v>404</v>
      </c>
      <c r="D159" s="12" t="s">
        <v>407</v>
      </c>
      <c r="E159" s="13">
        <v>3747</v>
      </c>
      <c r="F159" s="27">
        <v>1143452</v>
      </c>
      <c r="G159" s="28">
        <v>485830</v>
      </c>
      <c r="H159" s="28">
        <v>1629282</v>
      </c>
      <c r="I159" s="28">
        <v>0</v>
      </c>
      <c r="J159" s="30">
        <v>70.181343683904942</v>
      </c>
      <c r="K159" s="39">
        <v>434.82305844675739</v>
      </c>
      <c r="L159" s="10">
        <v>1</v>
      </c>
      <c r="M159" s="37"/>
    </row>
    <row r="160" spans="1:13">
      <c r="A160" s="11">
        <v>2019</v>
      </c>
      <c r="B160" s="12" t="s">
        <v>408</v>
      </c>
      <c r="C160" s="12" t="s">
        <v>404</v>
      </c>
      <c r="D160" s="12" t="s">
        <v>409</v>
      </c>
      <c r="E160" s="13">
        <v>1728</v>
      </c>
      <c r="F160" s="27">
        <v>446903</v>
      </c>
      <c r="G160" s="28">
        <v>228840</v>
      </c>
      <c r="H160" s="28">
        <v>675743</v>
      </c>
      <c r="I160" s="28">
        <v>0</v>
      </c>
      <c r="J160" s="30">
        <v>66.135054303189236</v>
      </c>
      <c r="K160" s="39">
        <v>391.05497685185185</v>
      </c>
      <c r="L160" s="10">
        <v>1</v>
      </c>
      <c r="M160" s="37"/>
    </row>
    <row r="161" spans="1:13">
      <c r="A161" s="11">
        <v>2019</v>
      </c>
      <c r="B161" s="12" t="s">
        <v>410</v>
      </c>
      <c r="C161" s="12" t="s">
        <v>404</v>
      </c>
      <c r="D161" s="12" t="s">
        <v>411</v>
      </c>
      <c r="E161" s="13">
        <v>1087</v>
      </c>
      <c r="F161" s="27">
        <v>197948</v>
      </c>
      <c r="G161" s="28">
        <v>197620</v>
      </c>
      <c r="H161" s="28">
        <v>395568</v>
      </c>
      <c r="I161" s="28">
        <v>0</v>
      </c>
      <c r="J161" s="30">
        <v>50.041459369817574</v>
      </c>
      <c r="K161" s="39">
        <v>363.90800367985281</v>
      </c>
      <c r="L161" s="10">
        <v>0</v>
      </c>
      <c r="M161" s="37"/>
    </row>
    <row r="162" spans="1:13">
      <c r="A162" s="11">
        <v>2019</v>
      </c>
      <c r="B162" s="12" t="s">
        <v>412</v>
      </c>
      <c r="C162" s="12" t="s">
        <v>404</v>
      </c>
      <c r="D162" s="12" t="s">
        <v>413</v>
      </c>
      <c r="E162" s="13">
        <v>48169</v>
      </c>
      <c r="F162" s="27">
        <v>15479272</v>
      </c>
      <c r="G162" s="28">
        <v>7709250</v>
      </c>
      <c r="H162" s="28">
        <v>23188522</v>
      </c>
      <c r="I162" s="28">
        <v>0</v>
      </c>
      <c r="J162" s="30">
        <v>66.754025978887313</v>
      </c>
      <c r="K162" s="39">
        <v>481.3992816956964</v>
      </c>
      <c r="L162" s="10">
        <v>1</v>
      </c>
      <c r="M162" s="37"/>
    </row>
    <row r="163" spans="1:13">
      <c r="A163" s="11">
        <v>2019</v>
      </c>
      <c r="B163" s="12" t="s">
        <v>414</v>
      </c>
      <c r="C163" s="12" t="s">
        <v>404</v>
      </c>
      <c r="D163" s="12" t="s">
        <v>415</v>
      </c>
      <c r="E163" s="13">
        <v>1018</v>
      </c>
      <c r="F163" s="27">
        <v>223062</v>
      </c>
      <c r="G163" s="28">
        <v>133460</v>
      </c>
      <c r="H163" s="28">
        <v>356522</v>
      </c>
      <c r="I163" s="28">
        <v>0</v>
      </c>
      <c r="J163" s="30">
        <v>62.56612495161589</v>
      </c>
      <c r="K163" s="39">
        <v>350.21807465618861</v>
      </c>
      <c r="L163" s="10">
        <v>0</v>
      </c>
      <c r="M163" s="37"/>
    </row>
    <row r="164" spans="1:13">
      <c r="A164" s="11">
        <v>2019</v>
      </c>
      <c r="B164" s="12" t="s">
        <v>416</v>
      </c>
      <c r="C164" s="12" t="s">
        <v>404</v>
      </c>
      <c r="D164" s="12" t="s">
        <v>417</v>
      </c>
      <c r="E164" s="13">
        <v>8589</v>
      </c>
      <c r="F164" s="27">
        <v>2041557</v>
      </c>
      <c r="G164" s="28">
        <v>1354090</v>
      </c>
      <c r="H164" s="28">
        <v>3395647</v>
      </c>
      <c r="I164" s="28">
        <v>0</v>
      </c>
      <c r="J164" s="30">
        <v>60.122768945064074</v>
      </c>
      <c r="K164" s="39">
        <v>395.34835254395159</v>
      </c>
      <c r="L164" s="10">
        <v>0</v>
      </c>
      <c r="M164" s="37"/>
    </row>
    <row r="165" spans="1:13">
      <c r="A165" s="11">
        <v>2019</v>
      </c>
      <c r="B165" s="12" t="s">
        <v>418</v>
      </c>
      <c r="C165" s="12" t="s">
        <v>404</v>
      </c>
      <c r="D165" s="12" t="s">
        <v>419</v>
      </c>
      <c r="E165" s="13">
        <v>2709</v>
      </c>
      <c r="F165" s="27">
        <v>534433</v>
      </c>
      <c r="G165" s="28">
        <v>280620</v>
      </c>
      <c r="H165" s="28">
        <v>815053</v>
      </c>
      <c r="I165" s="28">
        <v>0</v>
      </c>
      <c r="J165" s="30">
        <v>65.570337143719499</v>
      </c>
      <c r="K165" s="39">
        <v>300.86858619416756</v>
      </c>
      <c r="L165" s="10">
        <v>1</v>
      </c>
      <c r="M165" s="37"/>
    </row>
    <row r="166" spans="1:13">
      <c r="A166" s="11">
        <v>2019</v>
      </c>
      <c r="B166" s="12" t="s">
        <v>420</v>
      </c>
      <c r="C166" s="12" t="s">
        <v>404</v>
      </c>
      <c r="D166" s="12" t="s">
        <v>421</v>
      </c>
      <c r="E166" s="13">
        <v>2315</v>
      </c>
      <c r="F166" s="27">
        <v>508404</v>
      </c>
      <c r="G166" s="28">
        <v>263810</v>
      </c>
      <c r="H166" s="28">
        <v>772214</v>
      </c>
      <c r="I166" s="28">
        <v>0</v>
      </c>
      <c r="J166" s="30">
        <v>65.837190208931716</v>
      </c>
      <c r="K166" s="39">
        <v>333.56976241900645</v>
      </c>
      <c r="L166" s="10">
        <v>1</v>
      </c>
      <c r="M166" s="37"/>
    </row>
    <row r="167" spans="1:13">
      <c r="A167" s="11">
        <v>2019</v>
      </c>
      <c r="B167" s="12" t="s">
        <v>422</v>
      </c>
      <c r="C167" s="12" t="s">
        <v>404</v>
      </c>
      <c r="D167" s="12" t="s">
        <v>423</v>
      </c>
      <c r="E167" s="13">
        <v>3717</v>
      </c>
      <c r="F167" s="27">
        <v>1622776</v>
      </c>
      <c r="G167" s="28">
        <v>405420</v>
      </c>
      <c r="H167" s="28">
        <v>2028196</v>
      </c>
      <c r="I167" s="28">
        <v>0</v>
      </c>
      <c r="J167" s="30">
        <v>80.010807633976199</v>
      </c>
      <c r="K167" s="39">
        <v>545.65402206080171</v>
      </c>
      <c r="L167" s="10">
        <v>1</v>
      </c>
      <c r="M167" s="37"/>
    </row>
    <row r="168" spans="1:13">
      <c r="A168" s="11">
        <v>2019</v>
      </c>
      <c r="B168" s="12" t="s">
        <v>424</v>
      </c>
      <c r="C168" s="12" t="s">
        <v>404</v>
      </c>
      <c r="D168" s="12" t="s">
        <v>425</v>
      </c>
      <c r="E168" s="13">
        <v>3056</v>
      </c>
      <c r="F168" s="27">
        <v>1171661</v>
      </c>
      <c r="G168" s="28">
        <v>548670</v>
      </c>
      <c r="H168" s="28">
        <v>1720331</v>
      </c>
      <c r="I168" s="28">
        <v>0</v>
      </c>
      <c r="J168" s="30">
        <v>68.106718997681256</v>
      </c>
      <c r="K168" s="39">
        <v>562.93553664921467</v>
      </c>
      <c r="L168" s="10">
        <v>1</v>
      </c>
      <c r="M168" s="37"/>
    </row>
    <row r="169" spans="1:13">
      <c r="A169" s="11">
        <v>2019</v>
      </c>
      <c r="B169" s="12" t="s">
        <v>426</v>
      </c>
      <c r="C169" s="12" t="s">
        <v>404</v>
      </c>
      <c r="D169" s="12" t="s">
        <v>427</v>
      </c>
      <c r="E169" s="13">
        <v>922</v>
      </c>
      <c r="F169" s="27">
        <v>229571</v>
      </c>
      <c r="G169" s="28">
        <v>75550</v>
      </c>
      <c r="H169" s="28">
        <v>305121</v>
      </c>
      <c r="I169" s="92">
        <v>8000</v>
      </c>
      <c r="J169" s="30">
        <v>75.871947266392226</v>
      </c>
      <c r="K169" s="39">
        <v>330.93383947939265</v>
      </c>
      <c r="L169" s="10">
        <v>1</v>
      </c>
      <c r="M169" s="37"/>
    </row>
    <row r="170" spans="1:13">
      <c r="A170" s="11">
        <v>2019</v>
      </c>
      <c r="B170" s="12" t="s">
        <v>428</v>
      </c>
      <c r="C170" s="12" t="s">
        <v>404</v>
      </c>
      <c r="D170" s="12" t="s">
        <v>429</v>
      </c>
      <c r="E170" s="13">
        <v>5361</v>
      </c>
      <c r="F170" s="27">
        <v>3085254</v>
      </c>
      <c r="G170" s="28">
        <v>1315840</v>
      </c>
      <c r="H170" s="28">
        <v>4401094</v>
      </c>
      <c r="I170" s="28">
        <v>0</v>
      </c>
      <c r="J170" s="30">
        <v>70.101979189719643</v>
      </c>
      <c r="K170" s="39">
        <v>820.94646521171421</v>
      </c>
      <c r="L170" s="10">
        <v>1</v>
      </c>
      <c r="M170" s="37"/>
    </row>
    <row r="171" spans="1:13">
      <c r="A171" s="11">
        <v>2019</v>
      </c>
      <c r="B171" s="12" t="s">
        <v>430</v>
      </c>
      <c r="C171" s="12" t="s">
        <v>404</v>
      </c>
      <c r="D171" s="12" t="s">
        <v>431</v>
      </c>
      <c r="E171" s="13">
        <v>9138</v>
      </c>
      <c r="F171" s="27">
        <v>2084406</v>
      </c>
      <c r="G171" s="28">
        <v>586000</v>
      </c>
      <c r="H171" s="28">
        <v>2670406</v>
      </c>
      <c r="I171" s="28">
        <v>0</v>
      </c>
      <c r="J171" s="30">
        <v>78.055771294701998</v>
      </c>
      <c r="K171" s="39">
        <v>292.23090391770626</v>
      </c>
      <c r="L171" s="10">
        <v>1</v>
      </c>
      <c r="M171" s="37"/>
    </row>
    <row r="172" spans="1:13">
      <c r="A172" s="11">
        <v>2019</v>
      </c>
      <c r="B172" s="12" t="s">
        <v>432</v>
      </c>
      <c r="C172" s="12" t="s">
        <v>404</v>
      </c>
      <c r="D172" s="12" t="s">
        <v>433</v>
      </c>
      <c r="E172" s="13">
        <v>1249</v>
      </c>
      <c r="F172" s="27">
        <v>282930</v>
      </c>
      <c r="G172" s="28">
        <v>158780</v>
      </c>
      <c r="H172" s="28">
        <v>441710</v>
      </c>
      <c r="I172" s="37">
        <v>0</v>
      </c>
      <c r="J172" s="30">
        <v>64.053338163048153</v>
      </c>
      <c r="K172" s="39">
        <v>353.65092073658928</v>
      </c>
      <c r="L172" s="10">
        <v>0</v>
      </c>
      <c r="M172" s="37"/>
    </row>
    <row r="173" spans="1:13">
      <c r="A173" s="11">
        <v>2019</v>
      </c>
      <c r="B173" s="12" t="s">
        <v>434</v>
      </c>
      <c r="C173" s="12" t="s">
        <v>404</v>
      </c>
      <c r="D173" s="12" t="s">
        <v>435</v>
      </c>
      <c r="E173" s="13">
        <v>16073</v>
      </c>
      <c r="F173" s="27">
        <v>6891070</v>
      </c>
      <c r="G173" s="28">
        <v>3672290</v>
      </c>
      <c r="H173" s="28">
        <v>10563360</v>
      </c>
      <c r="I173" s="28">
        <v>0</v>
      </c>
      <c r="J173" s="30">
        <v>65.235587918995478</v>
      </c>
      <c r="K173" s="39">
        <v>657.211472656007</v>
      </c>
      <c r="L173" s="10">
        <v>1</v>
      </c>
      <c r="M173" s="37"/>
    </row>
    <row r="174" spans="1:13">
      <c r="A174" s="11">
        <v>2019</v>
      </c>
      <c r="B174" s="12" t="s">
        <v>436</v>
      </c>
      <c r="C174" s="12" t="s">
        <v>404</v>
      </c>
      <c r="D174" s="12" t="s">
        <v>437</v>
      </c>
      <c r="E174" s="13">
        <v>2337</v>
      </c>
      <c r="F174" s="27">
        <v>657003</v>
      </c>
      <c r="G174" s="28">
        <v>293540</v>
      </c>
      <c r="H174" s="28">
        <v>950543</v>
      </c>
      <c r="I174" s="28">
        <v>0</v>
      </c>
      <c r="J174" s="30">
        <v>69.118703730394103</v>
      </c>
      <c r="K174" s="39">
        <v>406.73641420624733</v>
      </c>
      <c r="L174" s="10">
        <v>1</v>
      </c>
      <c r="M174" s="37"/>
    </row>
    <row r="175" spans="1:13">
      <c r="A175" s="11">
        <v>2019</v>
      </c>
      <c r="B175" s="12" t="s">
        <v>438</v>
      </c>
      <c r="C175" s="12" t="s">
        <v>404</v>
      </c>
      <c r="D175" s="12" t="s">
        <v>439</v>
      </c>
      <c r="E175" s="13">
        <v>1651</v>
      </c>
      <c r="F175" s="27">
        <v>450927</v>
      </c>
      <c r="G175" s="28">
        <v>287580</v>
      </c>
      <c r="H175" s="28">
        <v>738507</v>
      </c>
      <c r="I175" s="28">
        <v>0</v>
      </c>
      <c r="J175" s="30">
        <v>61.059272288549735</v>
      </c>
      <c r="K175" s="39">
        <v>447.30890369473047</v>
      </c>
      <c r="L175" s="10">
        <v>0</v>
      </c>
      <c r="M175" s="37"/>
    </row>
    <row r="176" spans="1:13">
      <c r="A176" s="11">
        <v>2019</v>
      </c>
      <c r="B176" s="12" t="s">
        <v>440</v>
      </c>
      <c r="C176" s="12" t="s">
        <v>404</v>
      </c>
      <c r="D176" s="12" t="s">
        <v>441</v>
      </c>
      <c r="E176" s="13">
        <v>4591</v>
      </c>
      <c r="F176" s="27">
        <v>1451371</v>
      </c>
      <c r="G176" s="28">
        <v>636160</v>
      </c>
      <c r="H176" s="28">
        <v>2087531</v>
      </c>
      <c r="I176" s="28">
        <v>0</v>
      </c>
      <c r="J176" s="30">
        <v>69.525722013229981</v>
      </c>
      <c r="K176" s="39">
        <v>454.7007187976476</v>
      </c>
      <c r="L176" s="10">
        <v>1</v>
      </c>
      <c r="M176" s="37"/>
    </row>
    <row r="177" spans="1:13">
      <c r="A177" s="11">
        <v>2019</v>
      </c>
      <c r="B177" s="12" t="s">
        <v>442</v>
      </c>
      <c r="C177" s="12" t="s">
        <v>404</v>
      </c>
      <c r="D177" s="12" t="s">
        <v>443</v>
      </c>
      <c r="E177" s="13">
        <v>2037</v>
      </c>
      <c r="F177" s="27">
        <v>372251</v>
      </c>
      <c r="G177" s="28">
        <v>237950</v>
      </c>
      <c r="H177" s="28">
        <v>610201</v>
      </c>
      <c r="I177" s="37">
        <v>0</v>
      </c>
      <c r="J177" s="30">
        <v>61.004652565302251</v>
      </c>
      <c r="K177" s="39">
        <v>299.55866470299458</v>
      </c>
      <c r="L177" s="10">
        <v>0</v>
      </c>
      <c r="M177" s="37"/>
    </row>
    <row r="178" spans="1:13">
      <c r="A178" s="11">
        <v>2019</v>
      </c>
      <c r="B178" s="12" t="s">
        <v>444</v>
      </c>
      <c r="C178" s="12" t="s">
        <v>404</v>
      </c>
      <c r="D178" s="12" t="s">
        <v>445</v>
      </c>
      <c r="E178" s="13">
        <v>510</v>
      </c>
      <c r="F178" s="27">
        <v>125898</v>
      </c>
      <c r="G178" s="28">
        <v>67870</v>
      </c>
      <c r="H178" s="28">
        <v>193768</v>
      </c>
      <c r="I178" s="28">
        <v>0</v>
      </c>
      <c r="J178" s="30">
        <v>64.973576648362993</v>
      </c>
      <c r="K178" s="39">
        <v>379.93725490196078</v>
      </c>
      <c r="L178" s="10">
        <v>0</v>
      </c>
      <c r="M178" s="37"/>
    </row>
    <row r="179" spans="1:13">
      <c r="A179" s="11">
        <v>2019</v>
      </c>
      <c r="B179" s="12" t="s">
        <v>446</v>
      </c>
      <c r="C179" s="12" t="s">
        <v>404</v>
      </c>
      <c r="D179" s="12" t="s">
        <v>447</v>
      </c>
      <c r="E179" s="13">
        <v>2033</v>
      </c>
      <c r="F179" s="27">
        <v>449151</v>
      </c>
      <c r="G179" s="28">
        <v>191390</v>
      </c>
      <c r="H179" s="28">
        <v>640541</v>
      </c>
      <c r="I179" s="28">
        <v>0</v>
      </c>
      <c r="J179" s="30">
        <v>70.120569955709314</v>
      </c>
      <c r="K179" s="39">
        <v>315.07181505164783</v>
      </c>
      <c r="L179" s="10">
        <v>1</v>
      </c>
      <c r="M179" s="37"/>
    </row>
    <row r="180" spans="1:13">
      <c r="A180" s="11">
        <v>2019</v>
      </c>
      <c r="B180" s="12" t="s">
        <v>448</v>
      </c>
      <c r="C180" s="12" t="s">
        <v>404</v>
      </c>
      <c r="D180" s="12" t="s">
        <v>449</v>
      </c>
      <c r="E180" s="13">
        <v>476</v>
      </c>
      <c r="F180" s="27">
        <v>82714</v>
      </c>
      <c r="G180" s="28">
        <v>207980</v>
      </c>
      <c r="H180" s="28">
        <v>290694</v>
      </c>
      <c r="I180" s="28">
        <v>0</v>
      </c>
      <c r="J180" s="30">
        <v>28.453975658252322</v>
      </c>
      <c r="K180" s="39">
        <v>610.70168067226894</v>
      </c>
      <c r="L180" s="10">
        <v>0</v>
      </c>
      <c r="M180" s="37"/>
    </row>
    <row r="181" spans="1:13">
      <c r="A181" s="11">
        <v>2019</v>
      </c>
      <c r="B181" s="12" t="s">
        <v>450</v>
      </c>
      <c r="C181" s="12" t="s">
        <v>404</v>
      </c>
      <c r="D181" s="12" t="s">
        <v>451</v>
      </c>
      <c r="E181" s="13">
        <v>551</v>
      </c>
      <c r="F181" s="27">
        <v>119148</v>
      </c>
      <c r="G181" s="28">
        <v>187260</v>
      </c>
      <c r="H181" s="28">
        <v>306408</v>
      </c>
      <c r="I181" s="28">
        <v>0</v>
      </c>
      <c r="J181" s="30">
        <v>38.885407691705176</v>
      </c>
      <c r="K181" s="39">
        <v>556.09437386569869</v>
      </c>
      <c r="L181" s="10">
        <v>0</v>
      </c>
      <c r="M181" s="37"/>
    </row>
    <row r="182" spans="1:13">
      <c r="A182" s="11">
        <v>2019</v>
      </c>
      <c r="B182" s="12" t="s">
        <v>452</v>
      </c>
      <c r="C182" s="12" t="s">
        <v>404</v>
      </c>
      <c r="D182" s="12" t="s">
        <v>453</v>
      </c>
      <c r="E182" s="13">
        <v>12708</v>
      </c>
      <c r="F182" s="27">
        <v>5612951</v>
      </c>
      <c r="G182" s="28">
        <v>1621400</v>
      </c>
      <c r="H182" s="28">
        <v>7234351</v>
      </c>
      <c r="I182" s="28">
        <v>0</v>
      </c>
      <c r="J182" s="30">
        <v>77.587485041851025</v>
      </c>
      <c r="K182" s="39">
        <v>569.27533836953103</v>
      </c>
      <c r="L182" s="10">
        <v>1</v>
      </c>
      <c r="M182" s="37"/>
    </row>
    <row r="183" spans="1:13">
      <c r="A183" s="11">
        <v>2019</v>
      </c>
      <c r="B183" s="12" t="s">
        <v>454</v>
      </c>
      <c r="C183" s="12" t="s">
        <v>404</v>
      </c>
      <c r="D183" s="12" t="s">
        <v>455</v>
      </c>
      <c r="E183" s="13">
        <v>4927</v>
      </c>
      <c r="F183" s="27">
        <v>1821809</v>
      </c>
      <c r="G183" s="28">
        <v>937350</v>
      </c>
      <c r="H183" s="28">
        <v>2759159</v>
      </c>
      <c r="I183" s="28">
        <v>0</v>
      </c>
      <c r="J183" s="30">
        <v>66.027691771296986</v>
      </c>
      <c r="K183" s="39">
        <v>560.00791556728234</v>
      </c>
      <c r="L183" s="10">
        <v>1</v>
      </c>
      <c r="M183" s="37"/>
    </row>
    <row r="184" spans="1:13">
      <c r="A184" s="11">
        <v>2019</v>
      </c>
      <c r="B184" s="12" t="s">
        <v>456</v>
      </c>
      <c r="C184" s="12" t="s">
        <v>404</v>
      </c>
      <c r="D184" s="12" t="s">
        <v>457</v>
      </c>
      <c r="E184" s="13">
        <v>185</v>
      </c>
      <c r="F184" s="27">
        <v>31852</v>
      </c>
      <c r="G184" s="28">
        <v>55442</v>
      </c>
      <c r="H184" s="28">
        <v>87294</v>
      </c>
      <c r="I184" s="28">
        <v>0</v>
      </c>
      <c r="J184" s="30">
        <v>36.488189337182398</v>
      </c>
      <c r="K184" s="39">
        <v>471.85945945945946</v>
      </c>
      <c r="L184" s="10">
        <v>0</v>
      </c>
      <c r="M184" s="37"/>
    </row>
    <row r="185" spans="1:13">
      <c r="A185" s="11">
        <v>2019</v>
      </c>
      <c r="B185" s="12" t="s">
        <v>458</v>
      </c>
      <c r="C185" s="12" t="s">
        <v>404</v>
      </c>
      <c r="D185" s="12" t="s">
        <v>459</v>
      </c>
      <c r="E185" s="13">
        <v>4202</v>
      </c>
      <c r="F185" s="27">
        <v>1561441</v>
      </c>
      <c r="G185" s="28">
        <v>665020</v>
      </c>
      <c r="H185" s="28">
        <v>2226461</v>
      </c>
      <c r="I185" s="28">
        <v>0</v>
      </c>
      <c r="J185" s="30">
        <v>70.131073483883171</v>
      </c>
      <c r="K185" s="39">
        <v>529.85744883388861</v>
      </c>
      <c r="L185" s="10">
        <v>1</v>
      </c>
      <c r="M185" s="37"/>
    </row>
    <row r="186" spans="1:13">
      <c r="A186" s="11">
        <v>2019</v>
      </c>
      <c r="B186" s="12" t="s">
        <v>460</v>
      </c>
      <c r="C186" s="12" t="s">
        <v>404</v>
      </c>
      <c r="D186" s="12" t="s">
        <v>461</v>
      </c>
      <c r="E186" s="13">
        <v>1967</v>
      </c>
      <c r="F186" s="27">
        <v>463964</v>
      </c>
      <c r="G186" s="28">
        <v>315660</v>
      </c>
      <c r="H186" s="28">
        <v>779624</v>
      </c>
      <c r="I186" s="28">
        <v>0</v>
      </c>
      <c r="J186" s="30">
        <v>59.511251577683602</v>
      </c>
      <c r="K186" s="39">
        <v>396.35180477885103</v>
      </c>
      <c r="L186" s="10">
        <v>0</v>
      </c>
      <c r="M186" s="37"/>
    </row>
    <row r="187" spans="1:13">
      <c r="A187" s="11">
        <v>2019</v>
      </c>
      <c r="B187" s="12" t="s">
        <v>462</v>
      </c>
      <c r="C187" s="12" t="s">
        <v>404</v>
      </c>
      <c r="D187" s="12" t="s">
        <v>463</v>
      </c>
      <c r="E187" s="13">
        <v>849</v>
      </c>
      <c r="F187" s="27">
        <v>164271</v>
      </c>
      <c r="G187" s="28">
        <v>109780</v>
      </c>
      <c r="H187" s="28">
        <v>274051</v>
      </c>
      <c r="I187" s="28">
        <v>0</v>
      </c>
      <c r="J187" s="30">
        <v>59.94176266461352</v>
      </c>
      <c r="K187" s="39">
        <v>322.79269729093051</v>
      </c>
      <c r="L187" s="10">
        <v>0</v>
      </c>
      <c r="M187" s="37"/>
    </row>
    <row r="188" spans="1:13">
      <c r="A188" s="11">
        <v>2019</v>
      </c>
      <c r="B188" s="12" t="s">
        <v>464</v>
      </c>
      <c r="C188" s="12" t="s">
        <v>404</v>
      </c>
      <c r="D188" s="12" t="s">
        <v>465</v>
      </c>
      <c r="E188" s="13">
        <v>47330</v>
      </c>
      <c r="F188" s="27">
        <v>20684020</v>
      </c>
      <c r="G188" s="28">
        <v>12908470</v>
      </c>
      <c r="H188" s="28">
        <v>33592490</v>
      </c>
      <c r="I188" s="28">
        <v>0</v>
      </c>
      <c r="J188" s="30">
        <v>61.573345709115344</v>
      </c>
      <c r="K188" s="39">
        <v>709.75047538559056</v>
      </c>
      <c r="L188" s="10">
        <v>0</v>
      </c>
      <c r="M188" s="37"/>
    </row>
    <row r="189" spans="1:13">
      <c r="A189" s="11">
        <v>2019</v>
      </c>
      <c r="B189" s="12" t="s">
        <v>466</v>
      </c>
      <c r="C189" s="12" t="s">
        <v>404</v>
      </c>
      <c r="D189" s="12" t="s">
        <v>467</v>
      </c>
      <c r="E189" s="13">
        <v>7254</v>
      </c>
      <c r="F189" s="27">
        <v>2744384</v>
      </c>
      <c r="G189" s="28">
        <v>895050</v>
      </c>
      <c r="H189" s="28">
        <v>3639434</v>
      </c>
      <c r="I189" s="28">
        <v>0</v>
      </c>
      <c r="J189" s="30">
        <v>75.406890192266161</v>
      </c>
      <c r="K189" s="39">
        <v>501.71408877860489</v>
      </c>
      <c r="L189" s="10">
        <v>1</v>
      </c>
      <c r="M189" s="37"/>
    </row>
    <row r="190" spans="1:13">
      <c r="A190" s="11">
        <v>2019</v>
      </c>
      <c r="B190" s="12" t="s">
        <v>468</v>
      </c>
      <c r="C190" s="12" t="s">
        <v>404</v>
      </c>
      <c r="D190" s="12" t="s">
        <v>469</v>
      </c>
      <c r="E190" s="13">
        <v>1997</v>
      </c>
      <c r="F190" s="27">
        <v>434757</v>
      </c>
      <c r="G190" s="28">
        <v>288739</v>
      </c>
      <c r="H190" s="28">
        <v>723496</v>
      </c>
      <c r="I190" s="28">
        <v>0</v>
      </c>
      <c r="J190" s="30">
        <v>60.091140794143996</v>
      </c>
      <c r="K190" s="39">
        <v>362.2914371557336</v>
      </c>
      <c r="L190" s="10">
        <v>0</v>
      </c>
      <c r="M190" s="37"/>
    </row>
    <row r="191" spans="1:13">
      <c r="A191" s="11">
        <v>2019</v>
      </c>
      <c r="B191" s="12" t="s">
        <v>470</v>
      </c>
      <c r="C191" s="12" t="s">
        <v>471</v>
      </c>
      <c r="D191" s="12" t="s">
        <v>472</v>
      </c>
      <c r="E191" s="13">
        <v>3501</v>
      </c>
      <c r="F191" s="27">
        <v>1397517</v>
      </c>
      <c r="G191" s="28">
        <v>516310</v>
      </c>
      <c r="H191" s="28">
        <v>1913827</v>
      </c>
      <c r="I191" s="28">
        <v>0</v>
      </c>
      <c r="J191" s="30">
        <v>73.022117464117713</v>
      </c>
      <c r="K191" s="39">
        <v>546.65152813481859</v>
      </c>
      <c r="L191" s="10">
        <v>1</v>
      </c>
      <c r="M191" s="37"/>
    </row>
    <row r="192" spans="1:13">
      <c r="A192" s="11">
        <v>2019</v>
      </c>
      <c r="B192" s="12" t="s">
        <v>473</v>
      </c>
      <c r="C192" s="12" t="s">
        <v>471</v>
      </c>
      <c r="D192" s="12" t="s">
        <v>474</v>
      </c>
      <c r="E192" s="13">
        <v>3513</v>
      </c>
      <c r="F192" s="27">
        <v>1146813</v>
      </c>
      <c r="G192" s="28">
        <v>475680</v>
      </c>
      <c r="H192" s="28">
        <v>1622493</v>
      </c>
      <c r="I192" s="28">
        <v>0</v>
      </c>
      <c r="J192" s="30">
        <v>70.682153944577891</v>
      </c>
      <c r="K192" s="39">
        <v>461.85397096498718</v>
      </c>
      <c r="L192" s="10">
        <v>1</v>
      </c>
      <c r="M192" s="37"/>
    </row>
    <row r="193" spans="1:13">
      <c r="A193" s="11">
        <v>2019</v>
      </c>
      <c r="B193" s="12" t="s">
        <v>475</v>
      </c>
      <c r="C193" s="12" t="s">
        <v>471</v>
      </c>
      <c r="D193" s="12" t="s">
        <v>476</v>
      </c>
      <c r="E193" s="13">
        <v>626</v>
      </c>
      <c r="F193" s="27">
        <v>88178.45</v>
      </c>
      <c r="G193" s="28">
        <v>62530</v>
      </c>
      <c r="H193" s="28">
        <v>150708.45000000001</v>
      </c>
      <c r="I193" s="28">
        <v>0</v>
      </c>
      <c r="J193" s="30">
        <v>58.509293938063855</v>
      </c>
      <c r="K193" s="39">
        <v>240.74832268370608</v>
      </c>
      <c r="L193" s="10">
        <v>0</v>
      </c>
      <c r="M193" s="37"/>
    </row>
    <row r="194" spans="1:13">
      <c r="A194" s="11">
        <v>2019</v>
      </c>
      <c r="B194" s="12" t="s">
        <v>477</v>
      </c>
      <c r="C194" s="12" t="s">
        <v>471</v>
      </c>
      <c r="D194" s="12" t="s">
        <v>478</v>
      </c>
      <c r="E194" s="13">
        <v>1912</v>
      </c>
      <c r="F194" s="27">
        <v>534206</v>
      </c>
      <c r="G194" s="28">
        <v>198620</v>
      </c>
      <c r="H194" s="28">
        <v>732826</v>
      </c>
      <c r="I194" s="28">
        <v>0</v>
      </c>
      <c r="J194" s="30">
        <v>72.89670399248935</v>
      </c>
      <c r="K194" s="39">
        <v>383.27719665271968</v>
      </c>
      <c r="L194" s="10">
        <v>1</v>
      </c>
      <c r="M194" s="37"/>
    </row>
    <row r="195" spans="1:13">
      <c r="A195" s="11">
        <v>2019</v>
      </c>
      <c r="B195" s="12" t="s">
        <v>479</v>
      </c>
      <c r="C195" s="12" t="s">
        <v>471</v>
      </c>
      <c r="D195" s="12" t="s">
        <v>480</v>
      </c>
      <c r="E195" s="13">
        <v>3285</v>
      </c>
      <c r="F195" s="27">
        <v>751810</v>
      </c>
      <c r="G195" s="28">
        <v>383240</v>
      </c>
      <c r="H195" s="28">
        <v>1135050</v>
      </c>
      <c r="I195" s="28">
        <v>0</v>
      </c>
      <c r="J195" s="30">
        <v>66.235848641029023</v>
      </c>
      <c r="K195" s="39">
        <v>345.52511415525112</v>
      </c>
      <c r="L195" s="10">
        <v>1</v>
      </c>
      <c r="M195" s="37"/>
    </row>
    <row r="196" spans="1:13">
      <c r="A196" s="11">
        <v>2019</v>
      </c>
      <c r="B196" s="12" t="s">
        <v>481</v>
      </c>
      <c r="C196" s="12" t="s">
        <v>471</v>
      </c>
      <c r="D196" s="12" t="s">
        <v>482</v>
      </c>
      <c r="E196" s="13">
        <v>37119</v>
      </c>
      <c r="F196" s="27">
        <v>12046474</v>
      </c>
      <c r="G196" s="28">
        <v>6963810</v>
      </c>
      <c r="H196" s="28">
        <v>19010284</v>
      </c>
      <c r="I196" s="28">
        <v>0</v>
      </c>
      <c r="J196" s="30">
        <v>63.368195867037024</v>
      </c>
      <c r="K196" s="39">
        <v>512.14429268029846</v>
      </c>
      <c r="L196" s="10">
        <v>0</v>
      </c>
      <c r="M196" s="37"/>
    </row>
    <row r="197" spans="1:13">
      <c r="A197" s="11">
        <v>2019</v>
      </c>
      <c r="B197" s="12" t="s">
        <v>483</v>
      </c>
      <c r="C197" s="12" t="s">
        <v>471</v>
      </c>
      <c r="D197" s="12" t="s">
        <v>484</v>
      </c>
      <c r="E197" s="13">
        <v>934</v>
      </c>
      <c r="F197" s="27">
        <v>211910</v>
      </c>
      <c r="G197" s="28">
        <v>93170</v>
      </c>
      <c r="H197" s="28">
        <v>305080</v>
      </c>
      <c r="I197" s="37">
        <v>0</v>
      </c>
      <c r="J197" s="30">
        <v>69.460469385079321</v>
      </c>
      <c r="K197" s="39">
        <v>326.63811563169168</v>
      </c>
      <c r="L197" s="10">
        <v>1</v>
      </c>
      <c r="M197" s="37"/>
    </row>
    <row r="198" spans="1:13">
      <c r="A198" s="11">
        <v>2019</v>
      </c>
      <c r="B198" s="12" t="s">
        <v>485</v>
      </c>
      <c r="C198" s="12" t="s">
        <v>471</v>
      </c>
      <c r="D198" s="12" t="s">
        <v>486</v>
      </c>
      <c r="E198" s="13">
        <v>3321</v>
      </c>
      <c r="F198" s="27">
        <v>822614</v>
      </c>
      <c r="G198" s="28">
        <v>296340</v>
      </c>
      <c r="H198" s="28">
        <v>1118954</v>
      </c>
      <c r="I198" s="92">
        <v>30550</v>
      </c>
      <c r="J198" s="30">
        <v>74.220185401703688</v>
      </c>
      <c r="K198" s="39">
        <v>336.93285155073772</v>
      </c>
      <c r="L198" s="10">
        <v>1</v>
      </c>
      <c r="M198" s="37"/>
    </row>
    <row r="199" spans="1:13">
      <c r="A199" s="11">
        <v>2019</v>
      </c>
      <c r="B199" s="12" t="s">
        <v>487</v>
      </c>
      <c r="C199" s="12" t="s">
        <v>471</v>
      </c>
      <c r="D199" s="12" t="s">
        <v>488</v>
      </c>
      <c r="E199" s="13">
        <v>1176</v>
      </c>
      <c r="F199" s="27">
        <v>143062</v>
      </c>
      <c r="G199" s="28">
        <v>286430</v>
      </c>
      <c r="H199" s="28">
        <v>429492</v>
      </c>
      <c r="I199" s="28">
        <v>0</v>
      </c>
      <c r="J199" s="30">
        <v>33.309584346157791</v>
      </c>
      <c r="K199" s="39">
        <v>365.21428571428572</v>
      </c>
      <c r="L199" s="10">
        <v>0</v>
      </c>
      <c r="M199" s="37"/>
    </row>
    <row r="200" spans="1:13">
      <c r="A200" s="11">
        <v>2019</v>
      </c>
      <c r="B200" s="12" t="s">
        <v>489</v>
      </c>
      <c r="C200" s="12" t="s">
        <v>471</v>
      </c>
      <c r="D200" s="12" t="s">
        <v>490</v>
      </c>
      <c r="E200" s="13">
        <v>1430</v>
      </c>
      <c r="F200" s="27">
        <v>544077</v>
      </c>
      <c r="G200" s="28">
        <v>185850</v>
      </c>
      <c r="H200" s="28">
        <v>729927</v>
      </c>
      <c r="I200" s="92">
        <v>24300</v>
      </c>
      <c r="J200" s="30">
        <v>75.358877367158698</v>
      </c>
      <c r="K200" s="39">
        <v>510.43846153846152</v>
      </c>
      <c r="L200" s="10">
        <v>1</v>
      </c>
      <c r="M200" s="37"/>
    </row>
    <row r="201" spans="1:13">
      <c r="A201" s="11">
        <v>2019</v>
      </c>
      <c r="B201" s="12" t="s">
        <v>491</v>
      </c>
      <c r="C201" s="12" t="s">
        <v>471</v>
      </c>
      <c r="D201" s="12" t="s">
        <v>492</v>
      </c>
      <c r="E201" s="13">
        <v>937</v>
      </c>
      <c r="F201" s="27">
        <v>191801</v>
      </c>
      <c r="G201" s="28">
        <v>139250</v>
      </c>
      <c r="H201" s="28">
        <v>331051</v>
      </c>
      <c r="I201" s="28">
        <v>0</v>
      </c>
      <c r="J201" s="30">
        <v>57.936994602040173</v>
      </c>
      <c r="K201" s="39">
        <v>353.30949839914621</v>
      </c>
      <c r="L201" s="10">
        <v>0</v>
      </c>
      <c r="M201" s="37"/>
    </row>
    <row r="202" spans="1:13">
      <c r="A202" s="11">
        <v>2019</v>
      </c>
      <c r="B202" s="12" t="s">
        <v>493</v>
      </c>
      <c r="C202" s="12" t="s">
        <v>471</v>
      </c>
      <c r="D202" s="12" t="s">
        <v>494</v>
      </c>
      <c r="E202" s="13">
        <v>634</v>
      </c>
      <c r="F202" s="27">
        <v>138627</v>
      </c>
      <c r="G202" s="28">
        <v>65020</v>
      </c>
      <c r="H202" s="28">
        <v>203647</v>
      </c>
      <c r="I202" s="37">
        <v>0</v>
      </c>
      <c r="J202" s="30">
        <v>68.072203371520317</v>
      </c>
      <c r="K202" s="39">
        <v>321.20977917981071</v>
      </c>
      <c r="L202" s="10">
        <v>1</v>
      </c>
      <c r="M202" s="37"/>
    </row>
    <row r="203" spans="1:13">
      <c r="A203" s="11">
        <v>2019</v>
      </c>
      <c r="B203" s="12" t="s">
        <v>495</v>
      </c>
      <c r="C203" s="12" t="s">
        <v>471</v>
      </c>
      <c r="D203" s="12" t="s">
        <v>496</v>
      </c>
      <c r="E203" s="13">
        <v>1668</v>
      </c>
      <c r="F203" s="27">
        <v>433881</v>
      </c>
      <c r="G203" s="28">
        <v>190330</v>
      </c>
      <c r="H203" s="28">
        <v>624211</v>
      </c>
      <c r="I203" s="28">
        <v>0</v>
      </c>
      <c r="J203" s="30">
        <v>69.50870779271753</v>
      </c>
      <c r="K203" s="39">
        <v>374.22721822541968</v>
      </c>
      <c r="L203" s="10">
        <v>1</v>
      </c>
      <c r="M203" s="37"/>
    </row>
    <row r="204" spans="1:13">
      <c r="A204" s="11">
        <v>2019</v>
      </c>
      <c r="B204" s="12" t="s">
        <v>497</v>
      </c>
      <c r="C204" s="12" t="s">
        <v>471</v>
      </c>
      <c r="D204" s="12" t="s">
        <v>498</v>
      </c>
      <c r="E204" s="13">
        <v>407</v>
      </c>
      <c r="F204" s="27">
        <v>97415</v>
      </c>
      <c r="G204" s="28">
        <v>108250</v>
      </c>
      <c r="H204" s="28">
        <v>205665</v>
      </c>
      <c r="I204" s="28">
        <v>0</v>
      </c>
      <c r="J204" s="30">
        <v>47.365861959983469</v>
      </c>
      <c r="K204" s="39">
        <v>505.31941031941034</v>
      </c>
      <c r="L204" s="10">
        <v>0</v>
      </c>
      <c r="M204" s="37"/>
    </row>
    <row r="205" spans="1:13">
      <c r="A205" s="11">
        <v>2019</v>
      </c>
      <c r="B205" s="12" t="s">
        <v>499</v>
      </c>
      <c r="C205" s="12" t="s">
        <v>471</v>
      </c>
      <c r="D205" s="12" t="s">
        <v>500</v>
      </c>
      <c r="E205" s="13">
        <v>1123</v>
      </c>
      <c r="F205" s="27">
        <v>233850</v>
      </c>
      <c r="G205" s="28">
        <v>224610</v>
      </c>
      <c r="H205" s="28">
        <v>458460</v>
      </c>
      <c r="I205" s="28">
        <v>0</v>
      </c>
      <c r="J205" s="30">
        <v>51.007721502421141</v>
      </c>
      <c r="K205" s="39">
        <v>408.24577025823686</v>
      </c>
      <c r="L205" s="10">
        <v>0</v>
      </c>
      <c r="M205" s="37"/>
    </row>
    <row r="206" spans="1:13">
      <c r="A206" s="11">
        <v>2019</v>
      </c>
      <c r="B206" s="12" t="s">
        <v>501</v>
      </c>
      <c r="C206" s="12" t="s">
        <v>471</v>
      </c>
      <c r="D206" s="12" t="s">
        <v>502</v>
      </c>
      <c r="E206" s="13">
        <v>775</v>
      </c>
      <c r="F206" s="27">
        <v>228226</v>
      </c>
      <c r="G206" s="28">
        <v>90700</v>
      </c>
      <c r="H206" s="28">
        <v>318926</v>
      </c>
      <c r="I206" s="28">
        <v>0</v>
      </c>
      <c r="J206" s="30">
        <v>71.56080093814866</v>
      </c>
      <c r="K206" s="39">
        <v>411.51741935483869</v>
      </c>
      <c r="L206" s="10">
        <v>1</v>
      </c>
      <c r="M206" s="37"/>
    </row>
    <row r="207" spans="1:13">
      <c r="A207" s="11">
        <v>2019</v>
      </c>
      <c r="B207" s="12" t="s">
        <v>503</v>
      </c>
      <c r="C207" s="12" t="s">
        <v>471</v>
      </c>
      <c r="D207" s="12" t="s">
        <v>504</v>
      </c>
      <c r="E207" s="13">
        <v>6702</v>
      </c>
      <c r="F207" s="27">
        <v>1685647</v>
      </c>
      <c r="G207" s="28">
        <v>720530</v>
      </c>
      <c r="H207" s="28">
        <v>2406177</v>
      </c>
      <c r="I207" s="92">
        <v>235000</v>
      </c>
      <c r="J207" s="30">
        <v>72.719359588547078</v>
      </c>
      <c r="K207" s="39">
        <v>359.02372426141449</v>
      </c>
      <c r="L207" s="10">
        <v>1</v>
      </c>
      <c r="M207" s="37"/>
    </row>
    <row r="208" spans="1:13">
      <c r="A208" s="11">
        <v>2019</v>
      </c>
      <c r="B208" s="12" t="s">
        <v>505</v>
      </c>
      <c r="C208" s="12" t="s">
        <v>471</v>
      </c>
      <c r="D208" s="12" t="s">
        <v>506</v>
      </c>
      <c r="E208" s="13">
        <v>12912</v>
      </c>
      <c r="F208" s="27">
        <v>3418934</v>
      </c>
      <c r="G208" s="28">
        <v>1256870</v>
      </c>
      <c r="H208" s="28">
        <v>4675804</v>
      </c>
      <c r="I208" s="28">
        <v>0</v>
      </c>
      <c r="J208" s="30">
        <v>73.119703049999529</v>
      </c>
      <c r="K208" s="39">
        <v>362.12856257744733</v>
      </c>
      <c r="L208" s="10">
        <v>1</v>
      </c>
      <c r="M208" s="37"/>
    </row>
    <row r="209" spans="1:13">
      <c r="A209" s="11">
        <v>2019</v>
      </c>
      <c r="B209" s="12" t="s">
        <v>507</v>
      </c>
      <c r="C209" s="12" t="s">
        <v>471</v>
      </c>
      <c r="D209" s="12" t="s">
        <v>508</v>
      </c>
      <c r="E209" s="13">
        <v>370</v>
      </c>
      <c r="F209" s="27">
        <v>40876.01</v>
      </c>
      <c r="G209" s="28">
        <v>77430</v>
      </c>
      <c r="H209" s="28">
        <v>118306.01000000001</v>
      </c>
      <c r="I209" s="28">
        <v>0</v>
      </c>
      <c r="J209" s="30">
        <v>34.551084936428843</v>
      </c>
      <c r="K209" s="39">
        <v>319.74597297297299</v>
      </c>
      <c r="L209" s="10">
        <v>0</v>
      </c>
      <c r="M209" s="37"/>
    </row>
    <row r="210" spans="1:13">
      <c r="A210" s="11">
        <v>2019</v>
      </c>
      <c r="B210" s="12" t="s">
        <v>509</v>
      </c>
      <c r="C210" s="12" t="s">
        <v>471</v>
      </c>
      <c r="D210" s="12" t="s">
        <v>510</v>
      </c>
      <c r="E210" s="13">
        <v>749</v>
      </c>
      <c r="F210" s="27">
        <v>112106</v>
      </c>
      <c r="G210" s="28">
        <v>92190</v>
      </c>
      <c r="H210" s="28">
        <v>204296</v>
      </c>
      <c r="I210" s="37">
        <v>0</v>
      </c>
      <c r="J210" s="30">
        <v>54.874300035242982</v>
      </c>
      <c r="K210" s="39">
        <v>272.75834445927904</v>
      </c>
      <c r="L210" s="10">
        <v>0</v>
      </c>
      <c r="M210" s="37"/>
    </row>
    <row r="211" spans="1:13" s="53" customFormat="1">
      <c r="A211" s="44">
        <v>2019</v>
      </c>
      <c r="B211" s="45" t="s">
        <v>511</v>
      </c>
      <c r="C211" s="45" t="s">
        <v>471</v>
      </c>
      <c r="D211" s="45" t="s">
        <v>512</v>
      </c>
      <c r="E211" s="46">
        <v>352</v>
      </c>
      <c r="F211" s="49">
        <v>50546</v>
      </c>
      <c r="G211" s="50">
        <v>42660</v>
      </c>
      <c r="H211" s="50">
        <v>93206</v>
      </c>
      <c r="I211" s="50">
        <v>0</v>
      </c>
      <c r="J211" s="51">
        <v>54.230414351007447</v>
      </c>
      <c r="K211" s="52">
        <v>264.78977272727275</v>
      </c>
      <c r="L211" s="53">
        <v>0</v>
      </c>
      <c r="M211" s="37"/>
    </row>
    <row r="212" spans="1:13">
      <c r="A212" s="11">
        <v>2019</v>
      </c>
      <c r="B212" s="12" t="s">
        <v>513</v>
      </c>
      <c r="C212" s="12" t="s">
        <v>471</v>
      </c>
      <c r="D212" s="12" t="s">
        <v>514</v>
      </c>
      <c r="E212" s="13">
        <v>2167</v>
      </c>
      <c r="F212" s="27">
        <v>450280</v>
      </c>
      <c r="G212" s="28">
        <v>163710</v>
      </c>
      <c r="H212" s="28">
        <v>613990</v>
      </c>
      <c r="I212" s="28">
        <v>0</v>
      </c>
      <c r="J212" s="30">
        <v>73.336699294776793</v>
      </c>
      <c r="K212" s="39">
        <v>283.3364097831103</v>
      </c>
      <c r="L212" s="10">
        <v>1</v>
      </c>
      <c r="M212" s="37"/>
    </row>
    <row r="213" spans="1:13">
      <c r="A213" s="11">
        <v>2019</v>
      </c>
      <c r="B213" s="12" t="s">
        <v>515</v>
      </c>
      <c r="C213" s="12" t="s">
        <v>471</v>
      </c>
      <c r="D213" s="12" t="s">
        <v>516</v>
      </c>
      <c r="E213" s="13">
        <v>2379</v>
      </c>
      <c r="F213" s="27">
        <v>572212</v>
      </c>
      <c r="G213" s="28">
        <v>218580</v>
      </c>
      <c r="H213" s="28">
        <v>790792</v>
      </c>
      <c r="I213" s="28">
        <v>0</v>
      </c>
      <c r="J213" s="30">
        <v>72.359356189743949</v>
      </c>
      <c r="K213" s="39">
        <v>332.40521227406475</v>
      </c>
      <c r="L213" s="10">
        <v>1</v>
      </c>
      <c r="M213" s="37"/>
    </row>
    <row r="214" spans="1:13">
      <c r="A214" s="11">
        <v>2019</v>
      </c>
      <c r="B214" s="12" t="s">
        <v>517</v>
      </c>
      <c r="C214" s="12" t="s">
        <v>471</v>
      </c>
      <c r="D214" s="12" t="s">
        <v>518</v>
      </c>
      <c r="E214" s="13">
        <v>8118</v>
      </c>
      <c r="F214" s="27">
        <v>2205499</v>
      </c>
      <c r="G214" s="28">
        <v>769220</v>
      </c>
      <c r="H214" s="28">
        <v>2974719</v>
      </c>
      <c r="I214" s="28">
        <v>0</v>
      </c>
      <c r="J214" s="30">
        <v>74.1414231058463</v>
      </c>
      <c r="K214" s="39">
        <v>366.4349593495935</v>
      </c>
      <c r="L214" s="10">
        <v>1</v>
      </c>
      <c r="M214" s="37"/>
    </row>
    <row r="215" spans="1:13" s="53" customFormat="1">
      <c r="A215" s="44">
        <v>2019</v>
      </c>
      <c r="B215" s="45" t="s">
        <v>519</v>
      </c>
      <c r="C215" s="45" t="s">
        <v>471</v>
      </c>
      <c r="D215" s="45" t="s">
        <v>520</v>
      </c>
      <c r="E215" s="46">
        <v>426</v>
      </c>
      <c r="F215" s="49">
        <v>58056</v>
      </c>
      <c r="G215" s="50">
        <v>40940</v>
      </c>
      <c r="H215" s="50">
        <v>98996</v>
      </c>
      <c r="I215" s="50">
        <v>0</v>
      </c>
      <c r="J215" s="51">
        <v>58.644793729039556</v>
      </c>
      <c r="K215" s="52">
        <v>232.3849765258216</v>
      </c>
      <c r="L215" s="53">
        <v>0</v>
      </c>
      <c r="M215" s="37"/>
    </row>
    <row r="216" spans="1:13">
      <c r="A216" s="11">
        <v>2019</v>
      </c>
      <c r="B216" s="12" t="s">
        <v>521</v>
      </c>
      <c r="C216" s="12" t="s">
        <v>471</v>
      </c>
      <c r="D216" s="12" t="s">
        <v>522</v>
      </c>
      <c r="E216" s="13">
        <v>694</v>
      </c>
      <c r="F216" s="27">
        <v>201210</v>
      </c>
      <c r="G216" s="28">
        <v>79750</v>
      </c>
      <c r="H216" s="28">
        <v>280960</v>
      </c>
      <c r="I216" s="28">
        <v>0</v>
      </c>
      <c r="J216" s="30">
        <v>71.615176537585427</v>
      </c>
      <c r="K216" s="39">
        <v>404.84149855907782</v>
      </c>
      <c r="L216" s="10">
        <v>1</v>
      </c>
      <c r="M216" s="37"/>
    </row>
    <row r="217" spans="1:13">
      <c r="A217" s="11">
        <v>2019</v>
      </c>
      <c r="B217" s="12" t="s">
        <v>523</v>
      </c>
      <c r="C217" s="12" t="s">
        <v>471</v>
      </c>
      <c r="D217" s="12" t="s">
        <v>524</v>
      </c>
      <c r="E217" s="13">
        <v>930</v>
      </c>
      <c r="F217" s="27">
        <v>196697</v>
      </c>
      <c r="G217" s="28">
        <v>91540</v>
      </c>
      <c r="H217" s="28">
        <v>288237</v>
      </c>
      <c r="I217" s="28">
        <v>0</v>
      </c>
      <c r="J217" s="30">
        <v>68.241412448783464</v>
      </c>
      <c r="K217" s="39">
        <v>309.93225806451613</v>
      </c>
      <c r="L217" s="10">
        <v>1</v>
      </c>
      <c r="M217" s="37"/>
    </row>
    <row r="218" spans="1:13">
      <c r="A218" s="11">
        <v>2019</v>
      </c>
      <c r="B218" s="12" t="s">
        <v>525</v>
      </c>
      <c r="C218" s="12" t="s">
        <v>471</v>
      </c>
      <c r="D218" s="12" t="s">
        <v>526</v>
      </c>
      <c r="E218" s="13">
        <v>559</v>
      </c>
      <c r="F218" s="27">
        <v>75697</v>
      </c>
      <c r="G218" s="28">
        <v>190440</v>
      </c>
      <c r="H218" s="28">
        <v>266137</v>
      </c>
      <c r="I218" s="28">
        <v>0</v>
      </c>
      <c r="J218" s="30">
        <v>28.442869649842002</v>
      </c>
      <c r="K218" s="39">
        <v>476.09481216457959</v>
      </c>
      <c r="L218" s="10">
        <v>0</v>
      </c>
      <c r="M218" s="37"/>
    </row>
    <row r="219" spans="1:13" s="53" customFormat="1">
      <c r="A219" s="44">
        <v>2019</v>
      </c>
      <c r="B219" s="45" t="s">
        <v>527</v>
      </c>
      <c r="C219" s="45" t="s">
        <v>471</v>
      </c>
      <c r="D219" s="45" t="s">
        <v>528</v>
      </c>
      <c r="E219" s="46">
        <v>758</v>
      </c>
      <c r="F219" s="49">
        <v>179660</v>
      </c>
      <c r="G219" s="50">
        <v>68000</v>
      </c>
      <c r="H219" s="50">
        <v>247660</v>
      </c>
      <c r="I219" s="53">
        <v>0</v>
      </c>
      <c r="J219" s="51">
        <v>72.543002503432135</v>
      </c>
      <c r="K219" s="52">
        <v>326.7282321899736</v>
      </c>
      <c r="L219" s="53">
        <v>1</v>
      </c>
      <c r="M219" s="37"/>
    </row>
    <row r="220" spans="1:13">
      <c r="A220" s="11">
        <v>2019</v>
      </c>
      <c r="B220" s="12" t="s">
        <v>529</v>
      </c>
      <c r="C220" s="12" t="s">
        <v>471</v>
      </c>
      <c r="D220" s="12" t="s">
        <v>530</v>
      </c>
      <c r="E220" s="13">
        <v>2854</v>
      </c>
      <c r="F220" s="27">
        <v>1175731</v>
      </c>
      <c r="G220" s="28">
        <v>405970</v>
      </c>
      <c r="H220" s="28">
        <v>1581701</v>
      </c>
      <c r="I220" s="37">
        <v>0</v>
      </c>
      <c r="J220" s="30">
        <v>74.333328486230997</v>
      </c>
      <c r="K220" s="39">
        <v>554.20497547302034</v>
      </c>
      <c r="L220" s="10">
        <v>1</v>
      </c>
      <c r="M220" s="37"/>
    </row>
    <row r="221" spans="1:13" s="53" customFormat="1">
      <c r="A221" s="44">
        <v>2019</v>
      </c>
      <c r="B221" s="45" t="s">
        <v>531</v>
      </c>
      <c r="C221" s="45" t="s">
        <v>471</v>
      </c>
      <c r="D221" s="45" t="s">
        <v>532</v>
      </c>
      <c r="E221" s="46">
        <v>2280</v>
      </c>
      <c r="F221" s="49">
        <v>475731</v>
      </c>
      <c r="G221" s="50">
        <v>287080</v>
      </c>
      <c r="H221" s="50">
        <v>762811</v>
      </c>
      <c r="I221" s="92">
        <v>59200</v>
      </c>
      <c r="J221" s="30">
        <v>65.075893144982246</v>
      </c>
      <c r="K221" s="52">
        <v>334.56622807017544</v>
      </c>
      <c r="L221" s="53">
        <v>1</v>
      </c>
      <c r="M221" s="37"/>
    </row>
    <row r="222" spans="1:13">
      <c r="A222" s="11">
        <v>2019</v>
      </c>
      <c r="B222" s="12" t="s">
        <v>533</v>
      </c>
      <c r="C222" s="12" t="s">
        <v>471</v>
      </c>
      <c r="D222" s="12" t="s">
        <v>534</v>
      </c>
      <c r="E222" s="13">
        <v>1667</v>
      </c>
      <c r="F222" s="27">
        <v>390319.01</v>
      </c>
      <c r="G222" s="28">
        <v>100560</v>
      </c>
      <c r="H222" s="28">
        <v>490879.01</v>
      </c>
      <c r="I222" s="28">
        <v>0</v>
      </c>
      <c r="J222" s="30">
        <v>79.514300275336694</v>
      </c>
      <c r="K222" s="39">
        <v>294.46851229754049</v>
      </c>
      <c r="L222" s="10">
        <v>1</v>
      </c>
      <c r="M222" s="37"/>
    </row>
    <row r="223" spans="1:13">
      <c r="A223" s="11">
        <v>2019</v>
      </c>
      <c r="B223" s="12" t="s">
        <v>535</v>
      </c>
      <c r="C223" s="12" t="s">
        <v>471</v>
      </c>
      <c r="D223" s="12" t="s">
        <v>536</v>
      </c>
      <c r="E223" s="13">
        <v>16079</v>
      </c>
      <c r="F223" s="27">
        <v>7159178</v>
      </c>
      <c r="G223" s="28">
        <v>3039180</v>
      </c>
      <c r="H223" s="28">
        <v>10198358</v>
      </c>
      <c r="I223" s="28">
        <v>0</v>
      </c>
      <c r="J223" s="30">
        <v>70.199320321957714</v>
      </c>
      <c r="K223" s="39">
        <v>634.26568816468682</v>
      </c>
      <c r="L223" s="10">
        <v>1</v>
      </c>
      <c r="M223" s="37"/>
    </row>
    <row r="224" spans="1:13" s="53" customFormat="1">
      <c r="A224" s="44">
        <v>2019</v>
      </c>
      <c r="B224" s="45" t="s">
        <v>537</v>
      </c>
      <c r="C224" s="45" t="s">
        <v>471</v>
      </c>
      <c r="D224" s="45" t="s">
        <v>538</v>
      </c>
      <c r="E224" s="46">
        <v>26339</v>
      </c>
      <c r="F224" s="49">
        <v>8311502</v>
      </c>
      <c r="G224" s="50">
        <v>4238520</v>
      </c>
      <c r="H224" s="50">
        <v>12550022</v>
      </c>
      <c r="I224" s="50">
        <v>0</v>
      </c>
      <c r="J224" s="51">
        <v>66.226991474596616</v>
      </c>
      <c r="K224" s="52">
        <v>476.48058012832684</v>
      </c>
      <c r="L224" s="53">
        <v>1</v>
      </c>
      <c r="M224" s="90"/>
    </row>
    <row r="225" spans="1:13">
      <c r="A225" s="11">
        <v>2019</v>
      </c>
      <c r="B225" s="12" t="s">
        <v>539</v>
      </c>
      <c r="C225" s="12" t="s">
        <v>471</v>
      </c>
      <c r="D225" s="12" t="s">
        <v>540</v>
      </c>
      <c r="E225" s="13">
        <v>2021</v>
      </c>
      <c r="F225" s="27">
        <v>433835</v>
      </c>
      <c r="G225" s="28">
        <v>161760</v>
      </c>
      <c r="H225" s="28">
        <v>595595</v>
      </c>
      <c r="I225" s="28">
        <v>0</v>
      </c>
      <c r="J225" s="30">
        <v>72.840604773377876</v>
      </c>
      <c r="K225" s="39">
        <v>294.70311726867885</v>
      </c>
      <c r="L225" s="10">
        <v>1</v>
      </c>
      <c r="M225" s="37"/>
    </row>
    <row r="226" spans="1:13">
      <c r="A226" s="11">
        <v>2019</v>
      </c>
      <c r="B226" s="12" t="s">
        <v>541</v>
      </c>
      <c r="C226" s="12" t="s">
        <v>471</v>
      </c>
      <c r="D226" s="12" t="s">
        <v>542</v>
      </c>
      <c r="E226" s="13">
        <v>1310</v>
      </c>
      <c r="F226" s="27">
        <v>282135</v>
      </c>
      <c r="G226" s="28">
        <v>132150</v>
      </c>
      <c r="H226" s="28">
        <v>414285</v>
      </c>
      <c r="I226" s="37">
        <v>0</v>
      </c>
      <c r="J226" s="30">
        <v>68.101669140808866</v>
      </c>
      <c r="K226" s="39">
        <v>316.24809160305341</v>
      </c>
      <c r="L226" s="10">
        <v>1</v>
      </c>
      <c r="M226" s="37"/>
    </row>
    <row r="227" spans="1:13">
      <c r="A227" s="11">
        <v>2019</v>
      </c>
      <c r="B227" s="12" t="s">
        <v>543</v>
      </c>
      <c r="C227" s="12" t="s">
        <v>471</v>
      </c>
      <c r="D227" s="12" t="s">
        <v>544</v>
      </c>
      <c r="E227" s="13">
        <v>17166</v>
      </c>
      <c r="F227" s="27">
        <v>4316453</v>
      </c>
      <c r="G227" s="28">
        <v>1787400</v>
      </c>
      <c r="H227" s="28">
        <v>6103853</v>
      </c>
      <c r="I227" s="28">
        <v>0</v>
      </c>
      <c r="J227" s="30">
        <v>70.716857040954295</v>
      </c>
      <c r="K227" s="39">
        <v>355.57806128393338</v>
      </c>
      <c r="L227" s="10">
        <v>1</v>
      </c>
      <c r="M227" s="37"/>
    </row>
    <row r="228" spans="1:13">
      <c r="A228" s="11">
        <v>2019</v>
      </c>
      <c r="B228" s="12" t="s">
        <v>545</v>
      </c>
      <c r="C228" s="12" t="s">
        <v>471</v>
      </c>
      <c r="D228" s="12" t="s">
        <v>546</v>
      </c>
      <c r="E228" s="13">
        <v>2270</v>
      </c>
      <c r="F228" s="27">
        <v>458715</v>
      </c>
      <c r="G228" s="28">
        <v>173380</v>
      </c>
      <c r="H228" s="28">
        <v>632095</v>
      </c>
      <c r="I228" s="28">
        <v>0</v>
      </c>
      <c r="J228" s="30">
        <v>72.570578789580679</v>
      </c>
      <c r="K228" s="39">
        <v>278.45594713656385</v>
      </c>
      <c r="L228" s="10">
        <v>1</v>
      </c>
      <c r="M228" s="37"/>
    </row>
    <row r="229" spans="1:13">
      <c r="A229" s="11">
        <v>2019</v>
      </c>
      <c r="B229" s="12" t="s">
        <v>547</v>
      </c>
      <c r="C229" s="12" t="s">
        <v>471</v>
      </c>
      <c r="D229" s="12" t="s">
        <v>548</v>
      </c>
      <c r="E229" s="13">
        <v>352</v>
      </c>
      <c r="F229" s="27">
        <v>135010</v>
      </c>
      <c r="G229" s="28">
        <v>41760</v>
      </c>
      <c r="H229" s="28">
        <v>176770</v>
      </c>
      <c r="I229" s="28">
        <v>0</v>
      </c>
      <c r="J229" s="30">
        <v>76.376081914351985</v>
      </c>
      <c r="K229" s="39">
        <v>502.1875</v>
      </c>
      <c r="L229" s="10">
        <v>1</v>
      </c>
      <c r="M229" s="37"/>
    </row>
    <row r="230" spans="1:13" ht="13.5" thickBot="1">
      <c r="A230" s="17">
        <v>2019</v>
      </c>
      <c r="B230" s="18" t="s">
        <v>549</v>
      </c>
      <c r="C230" s="18" t="s">
        <v>471</v>
      </c>
      <c r="D230" s="18" t="s">
        <v>550</v>
      </c>
      <c r="E230" s="19">
        <v>1985</v>
      </c>
      <c r="F230" s="27">
        <v>472977</v>
      </c>
      <c r="G230" s="28">
        <v>116590</v>
      </c>
      <c r="H230" s="28">
        <v>589567</v>
      </c>
      <c r="I230" s="28">
        <v>0</v>
      </c>
      <c r="J230" s="30">
        <v>80.224469822768228</v>
      </c>
      <c r="K230" s="39">
        <v>297.01108312342569</v>
      </c>
      <c r="L230" s="10">
        <v>1</v>
      </c>
      <c r="M230" s="37"/>
    </row>
    <row r="231" spans="1:13" s="4" customFormat="1" ht="13.5" thickBot="1">
      <c r="A231" s="25"/>
      <c r="B231" s="26">
        <v>11</v>
      </c>
      <c r="C231" s="26"/>
      <c r="D231" s="26" t="s">
        <v>564</v>
      </c>
      <c r="E231" s="22">
        <v>1525271</v>
      </c>
      <c r="F231" s="35">
        <v>557381230.47000003</v>
      </c>
      <c r="G231" s="36">
        <v>235263473</v>
      </c>
      <c r="H231" s="36">
        <v>792644703.47000003</v>
      </c>
      <c r="I231" s="36">
        <v>6227108</v>
      </c>
      <c r="J231" s="31">
        <v>70.550535189482673</v>
      </c>
      <c r="K231" s="40">
        <v>519.67466992422987</v>
      </c>
      <c r="L231" s="4">
        <f>SUM(L3:L230)</f>
        <v>178</v>
      </c>
    </row>
    <row r="232" spans="1:13">
      <c r="L232" s="4">
        <v>228</v>
      </c>
    </row>
    <row r="233" spans="1:13" ht="13.5" thickBot="1"/>
    <row r="234" spans="1:13" s="4" customFormat="1" ht="13.5" thickBot="1">
      <c r="A234" s="1" t="s">
        <v>565</v>
      </c>
      <c r="B234" s="2" t="s">
        <v>0</v>
      </c>
      <c r="C234" s="2" t="s">
        <v>1</v>
      </c>
      <c r="D234" s="2" t="s">
        <v>2</v>
      </c>
      <c r="E234" s="2" t="s">
        <v>3</v>
      </c>
      <c r="F234" s="33" t="s">
        <v>566</v>
      </c>
      <c r="G234" s="34" t="s">
        <v>567</v>
      </c>
      <c r="H234" s="34" t="s">
        <v>568</v>
      </c>
      <c r="I234" s="34" t="s">
        <v>569</v>
      </c>
      <c r="J234" s="29" t="s">
        <v>573</v>
      </c>
      <c r="K234" s="38" t="s">
        <v>571</v>
      </c>
    </row>
    <row r="235" spans="1:13" s="37" customFormat="1" ht="13.5" thickBot="1">
      <c r="A235" s="17">
        <v>2019</v>
      </c>
      <c r="B235" s="55" t="s">
        <v>577</v>
      </c>
      <c r="C235" s="55" t="s">
        <v>575</v>
      </c>
      <c r="D235" s="55" t="s">
        <v>576</v>
      </c>
      <c r="E235" s="19">
        <v>1282</v>
      </c>
      <c r="F235" s="41">
        <v>163525</v>
      </c>
      <c r="G235" s="42">
        <v>418960</v>
      </c>
      <c r="H235" s="42">
        <v>582485</v>
      </c>
      <c r="I235" s="42">
        <v>0</v>
      </c>
      <c r="J235" s="62">
        <v>28.073684300883283</v>
      </c>
      <c r="K235" s="43">
        <v>454.35647425897037</v>
      </c>
    </row>
  </sheetData>
  <conditionalFormatting sqref="J235 J1:J231">
    <cfRule type="cellIs" dxfId="1" priority="15" operator="greaterThan">
      <formula>65</formula>
    </cfRule>
  </conditionalFormatting>
  <conditionalFormatting sqref="K1:K1048576">
    <cfRule type="cellIs" dxfId="0" priority="14" operator="greaterThan">
      <formula>600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W3"/>
  <sheetViews>
    <sheetView topLeftCell="AN1" workbookViewId="0">
      <selection activeCell="AN1" sqref="A1:XFD1048576"/>
    </sheetView>
  </sheetViews>
  <sheetFormatPr defaultRowHeight="12.75"/>
  <cols>
    <col min="1" max="1" width="5.42578125" bestFit="1" customWidth="1"/>
    <col min="2" max="2" width="9" bestFit="1" customWidth="1"/>
    <col min="3" max="3" width="4.42578125" bestFit="1" customWidth="1"/>
    <col min="4" max="4" width="7.5703125" bestFit="1" customWidth="1"/>
    <col min="5" max="5" width="8.28515625" bestFit="1" customWidth="1"/>
    <col min="6" max="59" width="7.140625" bestFit="1" customWidth="1"/>
    <col min="60" max="73" width="7.140625" hidden="1" customWidth="1"/>
    <col min="74" max="74" width="7.5703125" hidden="1" customWidth="1"/>
    <col min="75" max="80" width="7.140625" hidden="1" customWidth="1"/>
    <col min="81" max="81" width="20" hidden="1" customWidth="1"/>
    <col min="82" max="82" width="19.28515625" hidden="1" customWidth="1"/>
    <col min="83" max="83" width="19.7109375" hidden="1" customWidth="1"/>
    <col min="84" max="84" width="20.7109375" hidden="1" customWidth="1"/>
    <col min="85" max="85" width="29.42578125" hidden="1" customWidth="1"/>
    <col min="86" max="86" width="30.28515625" hidden="1" customWidth="1"/>
    <col min="87" max="87" width="29.42578125" hidden="1" customWidth="1"/>
    <col min="88" max="88" width="30.28515625" hidden="1" customWidth="1"/>
    <col min="89" max="89" width="20" hidden="1" customWidth="1"/>
    <col min="90" max="90" width="19.28515625" hidden="1" customWidth="1"/>
    <col min="91" max="91" width="20.7109375" hidden="1" customWidth="1"/>
    <col min="92" max="92" width="14.42578125" hidden="1" customWidth="1"/>
    <col min="93" max="95" width="7.5703125" bestFit="1" customWidth="1"/>
    <col min="96" max="96" width="9.42578125" bestFit="1" customWidth="1"/>
    <col min="97" max="97" width="20.7109375" bestFit="1" customWidth="1"/>
    <col min="98" max="98" width="23.85546875" style="97" bestFit="1" customWidth="1"/>
    <col min="99" max="99" width="9" bestFit="1" customWidth="1"/>
    <col min="100" max="100" width="9.42578125" bestFit="1" customWidth="1"/>
    <col min="101" max="101" width="25.140625" bestFit="1" customWidth="1"/>
  </cols>
  <sheetData>
    <row r="1" spans="1:101" s="4" customFormat="1" ht="13.5" thickBot="1">
      <c r="A1" s="1" t="s">
        <v>565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3" t="s">
        <v>551</v>
      </c>
      <c r="CO1" s="33" t="s">
        <v>566</v>
      </c>
      <c r="CP1" s="34" t="s">
        <v>567</v>
      </c>
      <c r="CQ1" s="34" t="s">
        <v>568</v>
      </c>
      <c r="CR1" s="34" t="s">
        <v>569</v>
      </c>
      <c r="CS1" s="29" t="s">
        <v>573</v>
      </c>
      <c r="CT1" s="29" t="s">
        <v>574</v>
      </c>
      <c r="CU1" s="38" t="s">
        <v>571</v>
      </c>
      <c r="CV1" s="4" t="s">
        <v>570</v>
      </c>
      <c r="CW1" s="4" t="s">
        <v>572</v>
      </c>
    </row>
    <row r="2" spans="1:101" s="37" customFormat="1" ht="13.5" thickBot="1">
      <c r="A2" s="54">
        <v>2019</v>
      </c>
      <c r="B2" s="55" t="s">
        <v>577</v>
      </c>
      <c r="C2" s="55" t="s">
        <v>575</v>
      </c>
      <c r="D2" s="55" t="s">
        <v>576</v>
      </c>
      <c r="E2" s="19">
        <v>1282</v>
      </c>
      <c r="F2" s="20">
        <v>0</v>
      </c>
      <c r="G2" s="20">
        <v>0</v>
      </c>
      <c r="H2" s="20">
        <v>0</v>
      </c>
      <c r="I2" s="20">
        <v>0</v>
      </c>
      <c r="J2" s="19">
        <v>0</v>
      </c>
      <c r="K2" s="20">
        <v>0</v>
      </c>
      <c r="L2" s="20">
        <v>0</v>
      </c>
      <c r="M2" s="20">
        <v>0</v>
      </c>
      <c r="N2" s="19">
        <v>0</v>
      </c>
      <c r="O2" s="19">
        <v>24440</v>
      </c>
      <c r="P2" s="20">
        <v>22300</v>
      </c>
      <c r="Q2" s="20">
        <v>0</v>
      </c>
      <c r="R2" s="20">
        <v>0</v>
      </c>
      <c r="S2" s="19">
        <v>39350</v>
      </c>
      <c r="T2" s="19">
        <v>0</v>
      </c>
      <c r="U2" s="20">
        <v>0</v>
      </c>
      <c r="V2" s="19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4800</v>
      </c>
      <c r="AP2" s="20">
        <v>0</v>
      </c>
      <c r="AQ2" s="20">
        <v>0</v>
      </c>
      <c r="AR2" s="20">
        <v>0</v>
      </c>
      <c r="AS2" s="20">
        <v>0</v>
      </c>
      <c r="AT2" s="19">
        <v>0</v>
      </c>
      <c r="AU2" s="20">
        <v>0</v>
      </c>
      <c r="AV2" s="19">
        <v>49760</v>
      </c>
      <c r="AW2" s="19">
        <v>0</v>
      </c>
      <c r="AX2" s="19">
        <v>0</v>
      </c>
      <c r="AY2" s="19">
        <v>0</v>
      </c>
      <c r="AZ2" s="20">
        <v>0</v>
      </c>
      <c r="BA2" s="20">
        <v>0</v>
      </c>
      <c r="BB2" s="20">
        <v>0</v>
      </c>
      <c r="BC2" s="20">
        <v>0</v>
      </c>
      <c r="BD2" s="20">
        <v>0</v>
      </c>
      <c r="BE2" s="19">
        <v>0</v>
      </c>
      <c r="BF2" s="19">
        <v>3190</v>
      </c>
      <c r="BG2" s="19">
        <v>150</v>
      </c>
      <c r="BH2" s="20">
        <v>0</v>
      </c>
      <c r="BI2" s="20">
        <v>0</v>
      </c>
      <c r="BJ2" s="20">
        <v>0</v>
      </c>
      <c r="BK2" s="20">
        <v>0</v>
      </c>
      <c r="BL2" s="20">
        <v>0</v>
      </c>
      <c r="BM2" s="19">
        <v>0</v>
      </c>
      <c r="BN2" s="19">
        <v>0</v>
      </c>
      <c r="BO2" s="19">
        <v>0</v>
      </c>
      <c r="BP2" s="19">
        <v>3355</v>
      </c>
      <c r="BQ2" s="19">
        <v>4430</v>
      </c>
      <c r="BR2" s="19">
        <v>0</v>
      </c>
      <c r="BS2" s="19">
        <v>0</v>
      </c>
      <c r="BT2" s="19">
        <v>0</v>
      </c>
      <c r="BU2" s="19">
        <v>16700</v>
      </c>
      <c r="BV2" s="19">
        <v>402120</v>
      </c>
      <c r="BW2" s="20">
        <v>0</v>
      </c>
      <c r="BX2" s="19">
        <v>0</v>
      </c>
      <c r="BY2" s="20">
        <v>0</v>
      </c>
      <c r="BZ2" s="20">
        <v>0</v>
      </c>
      <c r="CA2" s="19">
        <v>0</v>
      </c>
      <c r="CB2" s="20">
        <v>290</v>
      </c>
      <c r="CC2" s="19">
        <v>402120</v>
      </c>
      <c r="CD2" s="20">
        <v>0</v>
      </c>
      <c r="CE2" s="20">
        <v>0</v>
      </c>
      <c r="CF2" s="20">
        <v>0</v>
      </c>
      <c r="CG2" s="20">
        <v>0</v>
      </c>
      <c r="CH2" s="19">
        <v>0</v>
      </c>
      <c r="CI2" s="20">
        <v>0</v>
      </c>
      <c r="CJ2" s="19">
        <v>16840</v>
      </c>
      <c r="CK2" s="20">
        <v>0</v>
      </c>
      <c r="CL2" s="20">
        <v>290</v>
      </c>
      <c r="CM2" s="20">
        <v>0</v>
      </c>
      <c r="CN2" s="21">
        <v>0</v>
      </c>
      <c r="CO2" s="41">
        <f t="shared" ref="CO2" si="0">J2+N2+O2+P2+Q2+R2+S2+T2+U2+V2+Y2+AA2+AB2+AC2+AD2+AF2+AI2+AT2+AV2+AW2+AX2+AY2+AZ2+BA2+BB2+BC2+BD2+BE2+BF2+BG2+BH2+BI2+BJ2+BK2+BL2+BM2+BN2+BO2+BP2+BQ2+BR2+BS2+BT2+BU2+BW2+CG2+CI2</f>
        <v>163675</v>
      </c>
      <c r="CP2" s="42">
        <f t="shared" ref="CP2" si="1">CC2+CH2+CJ2+CK2</f>
        <v>418960</v>
      </c>
      <c r="CQ2" s="42">
        <f t="shared" ref="CQ2" si="2">CO2+CP2</f>
        <v>582635</v>
      </c>
      <c r="CR2" s="42">
        <v>0</v>
      </c>
      <c r="CS2" s="43">
        <f t="shared" ref="CS2" si="3">CO2/CQ2*100</f>
        <v>28.092201807306459</v>
      </c>
      <c r="CT2" s="62">
        <f t="shared" ref="CT2" si="4">(CO2+CR2)/(CQ2+CR2)*100</f>
        <v>28.092201807306459</v>
      </c>
      <c r="CU2" s="43">
        <f t="shared" ref="CU2" si="5">CQ2/E2</f>
        <v>454.47347893915759</v>
      </c>
    </row>
    <row r="3" spans="1:101" s="56" customFormat="1">
      <c r="A3" s="122" t="s">
        <v>578</v>
      </c>
      <c r="B3" s="122"/>
      <c r="C3" s="122"/>
      <c r="D3" s="122"/>
      <c r="AT3" s="57">
        <v>23480</v>
      </c>
      <c r="BG3" s="57"/>
      <c r="CT3" s="96"/>
    </row>
  </sheetData>
  <mergeCells count="1">
    <mergeCell ref="A3:D3"/>
  </mergeCells>
  <conditionalFormatting sqref="CT1:CT2 CS2">
    <cfRule type="cellIs" dxfId="22" priority="3" operator="greaterThan">
      <formula>65</formula>
    </cfRule>
  </conditionalFormatting>
  <conditionalFormatting sqref="CU1:CU2">
    <cfRule type="cellIs" dxfId="21" priority="2" operator="greaterThan">
      <formula>600</formula>
    </cfRule>
  </conditionalFormatting>
  <conditionalFormatting sqref="CW1:CW2">
    <cfRule type="cellIs" dxfId="2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sqref="A1:XFD1048576"/>
    </sheetView>
  </sheetViews>
  <sheetFormatPr defaultRowHeight="12.75"/>
  <cols>
    <col min="1" max="1" width="5.42578125" style="10" bestFit="1" customWidth="1"/>
    <col min="2" max="2" width="7.7109375" style="10" bestFit="1" customWidth="1"/>
    <col min="3" max="3" width="18" style="37" bestFit="1" customWidth="1"/>
    <col min="4" max="4" width="11.85546875" style="37" bestFit="1" customWidth="1"/>
    <col min="5" max="5" width="14.85546875" style="37" bestFit="1" customWidth="1"/>
    <col min="6" max="6" width="13.28515625" style="37" bestFit="1" customWidth="1"/>
    <col min="7" max="7" width="20.5703125" style="37" bestFit="1" customWidth="1"/>
    <col min="8" max="8" width="5.42578125" style="69" bestFit="1" customWidth="1"/>
    <col min="9" max="9" width="7.85546875" style="37" bestFit="1" customWidth="1"/>
    <col min="10" max="10" width="9.140625" style="10"/>
    <col min="11" max="12" width="8.7109375" style="10" customWidth="1"/>
    <col min="13" max="14" width="8.7109375" style="4" customWidth="1"/>
    <col min="15" max="16384" width="9.140625" style="10"/>
  </cols>
  <sheetData>
    <row r="1" spans="1:17" ht="13.5" thickBot="1">
      <c r="A1" s="72" t="s">
        <v>565</v>
      </c>
      <c r="B1" s="73" t="s">
        <v>1</v>
      </c>
      <c r="C1" s="74" t="s">
        <v>3</v>
      </c>
      <c r="D1" s="74" t="s">
        <v>566</v>
      </c>
      <c r="E1" s="74" t="s">
        <v>567</v>
      </c>
      <c r="F1" s="74" t="s">
        <v>588</v>
      </c>
      <c r="G1" s="74" t="s">
        <v>589</v>
      </c>
      <c r="H1" s="75" t="s">
        <v>591</v>
      </c>
      <c r="I1" s="76" t="s">
        <v>590</v>
      </c>
      <c r="K1" s="72" t="s">
        <v>565</v>
      </c>
      <c r="L1" s="73" t="s">
        <v>1</v>
      </c>
      <c r="M1" s="75" t="s">
        <v>591</v>
      </c>
      <c r="N1" s="76" t="s">
        <v>590</v>
      </c>
    </row>
    <row r="2" spans="1:17">
      <c r="A2" s="105" t="s">
        <v>587</v>
      </c>
      <c r="B2" s="116" t="s">
        <v>91</v>
      </c>
      <c r="C2" s="106">
        <v>358886</v>
      </c>
      <c r="D2" s="106">
        <v>149295426</v>
      </c>
      <c r="E2" s="106">
        <v>59802107</v>
      </c>
      <c r="F2" s="106">
        <v>209097533</v>
      </c>
      <c r="G2" s="106">
        <v>1701108</v>
      </c>
      <c r="H2" s="117">
        <f>(D2+G2)/(F2+G2)*100</f>
        <v>71.630696139070466</v>
      </c>
      <c r="I2" s="111">
        <f>F2/C2</f>
        <v>582.62939484961794</v>
      </c>
      <c r="K2" s="77" t="s">
        <v>587</v>
      </c>
      <c r="L2" s="78" t="s">
        <v>91</v>
      </c>
      <c r="M2" s="117">
        <v>71.630696139070466</v>
      </c>
      <c r="N2" s="111">
        <v>582.62939484961794</v>
      </c>
      <c r="P2" s="69"/>
      <c r="Q2" s="37"/>
    </row>
    <row r="3" spans="1:17">
      <c r="A3" s="101" t="s">
        <v>587</v>
      </c>
      <c r="B3" s="118" t="s">
        <v>198</v>
      </c>
      <c r="C3" s="102">
        <v>471228</v>
      </c>
      <c r="D3" s="102">
        <v>167723758</v>
      </c>
      <c r="E3" s="102">
        <v>70061221</v>
      </c>
      <c r="F3" s="102">
        <v>237784979</v>
      </c>
      <c r="G3" s="102">
        <v>4168950</v>
      </c>
      <c r="H3" s="119">
        <f t="shared" ref="H3:H6" si="0">(D3+G3)/(F3+G3)*100</f>
        <v>71.043569621057898</v>
      </c>
      <c r="I3" s="113">
        <f t="shared" ref="I3:I6" si="1">F3/C3</f>
        <v>504.60706706732196</v>
      </c>
      <c r="K3" s="80" t="s">
        <v>587</v>
      </c>
      <c r="L3" s="70" t="s">
        <v>198</v>
      </c>
      <c r="M3" s="119">
        <v>71.043569621057898</v>
      </c>
      <c r="N3" s="113">
        <v>504.60706706732196</v>
      </c>
      <c r="P3" s="69"/>
      <c r="Q3" s="37"/>
    </row>
    <row r="4" spans="1:17">
      <c r="A4" s="101" t="s">
        <v>587</v>
      </c>
      <c r="B4" s="118" t="s">
        <v>293</v>
      </c>
      <c r="C4" s="102">
        <v>314178</v>
      </c>
      <c r="D4" s="102">
        <v>114703824</v>
      </c>
      <c r="E4" s="102">
        <v>43054835</v>
      </c>
      <c r="F4" s="102">
        <v>157758659</v>
      </c>
      <c r="G4" s="102">
        <v>0</v>
      </c>
      <c r="H4" s="119">
        <f t="shared" si="0"/>
        <v>72.708417228622608</v>
      </c>
      <c r="I4" s="113">
        <f t="shared" si="1"/>
        <v>502.13146369255645</v>
      </c>
      <c r="K4" s="80" t="s">
        <v>587</v>
      </c>
      <c r="L4" s="70" t="s">
        <v>293</v>
      </c>
      <c r="M4" s="119">
        <v>72.708417228622608</v>
      </c>
      <c r="N4" s="113">
        <v>502.13146369255645</v>
      </c>
      <c r="P4" s="69"/>
      <c r="Q4" s="37"/>
    </row>
    <row r="5" spans="1:17">
      <c r="A5" s="101" t="s">
        <v>587</v>
      </c>
      <c r="B5" s="118" t="s">
        <v>471</v>
      </c>
      <c r="C5" s="102">
        <v>173800</v>
      </c>
      <c r="D5" s="102">
        <v>51869467.469999999</v>
      </c>
      <c r="E5" s="102">
        <v>24576350</v>
      </c>
      <c r="F5" s="102">
        <v>76445817.469999999</v>
      </c>
      <c r="G5" s="102">
        <v>349050</v>
      </c>
      <c r="H5" s="119">
        <v>67.997405543279598</v>
      </c>
      <c r="I5" s="113">
        <v>439.84935253164554</v>
      </c>
      <c r="K5" s="80" t="s">
        <v>587</v>
      </c>
      <c r="L5" s="70" t="s">
        <v>471</v>
      </c>
      <c r="M5" s="119">
        <v>67.997405543279598</v>
      </c>
      <c r="N5" s="113">
        <v>439.84935253164554</v>
      </c>
      <c r="P5" s="69"/>
      <c r="Q5" s="37"/>
    </row>
    <row r="6" spans="1:17" ht="13.5" thickBot="1">
      <c r="A6" s="103" t="s">
        <v>587</v>
      </c>
      <c r="B6" s="120" t="s">
        <v>404</v>
      </c>
      <c r="C6" s="104">
        <v>207179</v>
      </c>
      <c r="D6" s="104">
        <v>73788755</v>
      </c>
      <c r="E6" s="104">
        <v>37768960</v>
      </c>
      <c r="F6" s="104">
        <v>111557715</v>
      </c>
      <c r="G6" s="104">
        <v>8000</v>
      </c>
      <c r="H6" s="121">
        <f t="shared" si="0"/>
        <v>66.146445617275887</v>
      </c>
      <c r="I6" s="115">
        <f t="shared" si="1"/>
        <v>538.46053412749359</v>
      </c>
      <c r="K6" s="81" t="s">
        <v>587</v>
      </c>
      <c r="L6" s="82" t="s">
        <v>404</v>
      </c>
      <c r="M6" s="121">
        <v>66.146445617275887</v>
      </c>
      <c r="N6" s="115">
        <v>538.46053412749359</v>
      </c>
      <c r="P6" s="69"/>
      <c r="Q6" s="37"/>
    </row>
    <row r="7" spans="1:17" s="89" customFormat="1" ht="13.5" thickBot="1">
      <c r="A7" s="84" t="s">
        <v>587</v>
      </c>
      <c r="B7" s="85" t="s">
        <v>592</v>
      </c>
      <c r="C7" s="86">
        <f t="shared" ref="C7:G7" si="2">SUM(C2:C6)</f>
        <v>1525271</v>
      </c>
      <c r="D7" s="86">
        <f t="shared" si="2"/>
        <v>557381230.47000003</v>
      </c>
      <c r="E7" s="86">
        <f t="shared" si="2"/>
        <v>235263473</v>
      </c>
      <c r="F7" s="86">
        <f t="shared" si="2"/>
        <v>792644703.47000003</v>
      </c>
      <c r="G7" s="86">
        <f t="shared" si="2"/>
        <v>6227108</v>
      </c>
      <c r="H7" s="87">
        <v>70.550535189482673</v>
      </c>
      <c r="I7" s="88">
        <v>519.67466992422987</v>
      </c>
      <c r="K7" s="84" t="s">
        <v>587</v>
      </c>
      <c r="L7" s="85" t="s">
        <v>592</v>
      </c>
      <c r="M7" s="87">
        <v>70.550535189482673</v>
      </c>
      <c r="N7" s="88">
        <v>519.67466992422987</v>
      </c>
      <c r="P7" s="69"/>
      <c r="Q7" s="37"/>
    </row>
    <row r="10" spans="1:17" ht="13.5" thickBot="1"/>
    <row r="11" spans="1:17" ht="13.5" thickBot="1">
      <c r="A11" s="72" t="s">
        <v>565</v>
      </c>
      <c r="B11" s="73" t="s">
        <v>1</v>
      </c>
      <c r="C11" s="74" t="s">
        <v>593</v>
      </c>
      <c r="D11" s="74" t="s">
        <v>594</v>
      </c>
      <c r="E11" s="74" t="s">
        <v>595</v>
      </c>
      <c r="F11" s="74" t="s">
        <v>596</v>
      </c>
      <c r="G11" s="76" t="s">
        <v>597</v>
      </c>
    </row>
    <row r="12" spans="1:17">
      <c r="A12" s="77">
        <v>2019</v>
      </c>
      <c r="B12" s="78" t="s">
        <v>91</v>
      </c>
      <c r="C12" s="79">
        <v>358886</v>
      </c>
      <c r="D12" s="79">
        <v>149295426</v>
      </c>
      <c r="E12" s="79">
        <v>59802107</v>
      </c>
      <c r="F12" s="79">
        <v>209097533</v>
      </c>
      <c r="G12" s="93">
        <v>1701108</v>
      </c>
    </row>
    <row r="13" spans="1:17">
      <c r="A13" s="80">
        <v>2019</v>
      </c>
      <c r="B13" s="70" t="s">
        <v>198</v>
      </c>
      <c r="C13" s="71">
        <v>471228</v>
      </c>
      <c r="D13" s="71">
        <v>167723758</v>
      </c>
      <c r="E13" s="71">
        <v>70061221</v>
      </c>
      <c r="F13" s="71">
        <v>237784979</v>
      </c>
      <c r="G13" s="94">
        <v>4168950</v>
      </c>
    </row>
    <row r="14" spans="1:17">
      <c r="A14" s="80">
        <v>2019</v>
      </c>
      <c r="B14" s="70" t="s">
        <v>293</v>
      </c>
      <c r="C14" s="71">
        <v>314178</v>
      </c>
      <c r="D14" s="71">
        <v>114703824</v>
      </c>
      <c r="E14" s="71">
        <v>43054835</v>
      </c>
      <c r="F14" s="71">
        <v>157758659</v>
      </c>
      <c r="G14" s="94">
        <v>0</v>
      </c>
    </row>
    <row r="15" spans="1:17">
      <c r="A15" s="80">
        <v>2019</v>
      </c>
      <c r="B15" s="70" t="s">
        <v>471</v>
      </c>
      <c r="C15" s="71">
        <v>173800</v>
      </c>
      <c r="D15" s="71">
        <v>51869467.469999999</v>
      </c>
      <c r="E15" s="71">
        <v>24576350</v>
      </c>
      <c r="F15" s="71">
        <v>76445817.469999999</v>
      </c>
      <c r="G15" s="94">
        <v>349050</v>
      </c>
    </row>
    <row r="16" spans="1:17" ht="13.5" thickBot="1">
      <c r="A16" s="81">
        <v>2019</v>
      </c>
      <c r="B16" s="82" t="s">
        <v>404</v>
      </c>
      <c r="C16" s="83">
        <v>207179</v>
      </c>
      <c r="D16" s="83">
        <v>73788755</v>
      </c>
      <c r="E16" s="83">
        <v>37768960</v>
      </c>
      <c r="F16" s="83">
        <v>111557715</v>
      </c>
      <c r="G16" s="95">
        <v>8000</v>
      </c>
    </row>
    <row r="17" spans="1:7" ht="13.5" thickBot="1">
      <c r="A17" s="84"/>
      <c r="B17" s="85"/>
      <c r="C17" s="86">
        <f t="shared" ref="C17:G17" si="3">SUM(C12:C16)</f>
        <v>1525271</v>
      </c>
      <c r="D17" s="86">
        <f t="shared" si="3"/>
        <v>557381230.47000003</v>
      </c>
      <c r="E17" s="86">
        <f t="shared" si="3"/>
        <v>235263473</v>
      </c>
      <c r="F17" s="86">
        <f t="shared" si="3"/>
        <v>792644703.47000003</v>
      </c>
      <c r="G17" s="88">
        <f t="shared" si="3"/>
        <v>6227108</v>
      </c>
    </row>
    <row r="19" spans="1:7">
      <c r="C19"/>
      <c r="D19"/>
    </row>
    <row r="21" spans="1:7">
      <c r="E21"/>
      <c r="F21"/>
    </row>
    <row r="24" spans="1:7">
      <c r="C24"/>
      <c r="D24"/>
    </row>
    <row r="26" spans="1:7">
      <c r="D26" s="64"/>
      <c r="E26" s="64"/>
      <c r="F26" s="64"/>
    </row>
  </sheetData>
  <conditionalFormatting sqref="H1:H1048576">
    <cfRule type="cellIs" dxfId="19" priority="4" operator="greaterThan">
      <formula>65</formula>
    </cfRule>
  </conditionalFormatting>
  <conditionalFormatting sqref="I1:I1048576">
    <cfRule type="cellIs" dxfId="18" priority="3" operator="greaterThan">
      <formula>500</formula>
    </cfRule>
  </conditionalFormatting>
  <conditionalFormatting sqref="M1:M7">
    <cfRule type="cellIs" dxfId="17" priority="2" operator="greaterThan">
      <formula>65</formula>
    </cfRule>
  </conditionalFormatting>
  <conditionalFormatting sqref="N1:N7">
    <cfRule type="cellIs" dxfId="16" priority="1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30"/>
  <sheetViews>
    <sheetView workbookViewId="0">
      <pane ySplit="1" topLeftCell="A188" activePane="bottomLeft" state="frozen"/>
      <selection activeCell="BO1" sqref="BO1"/>
      <selection pane="bottomLeft" sqref="A1:XFD1048576"/>
    </sheetView>
  </sheetViews>
  <sheetFormatPr defaultColWidth="34.140625" defaultRowHeight="12.75"/>
  <cols>
    <col min="1" max="1" width="5" style="10" bestFit="1" customWidth="1"/>
    <col min="2" max="2" width="9" style="10" bestFit="1" customWidth="1"/>
    <col min="3" max="3" width="4.42578125" style="10" bestFit="1" customWidth="1"/>
    <col min="4" max="4" width="4.42578125" style="10" customWidth="1"/>
    <col min="5" max="5" width="23" style="10" bestFit="1" customWidth="1"/>
    <col min="6" max="6" width="8.85546875" style="10" bestFit="1" customWidth="1"/>
    <col min="7" max="9" width="10.85546875" style="37" bestFit="1" customWidth="1"/>
    <col min="10" max="10" width="21.42578125" style="37" bestFit="1" customWidth="1"/>
    <col min="11" max="11" width="20.5703125" style="32" bestFit="1" customWidth="1"/>
    <col min="12" max="12" width="8.85546875" style="37" bestFit="1" customWidth="1"/>
    <col min="13" max="73" width="17.28515625" style="10" customWidth="1"/>
    <col min="74" max="16384" width="34.140625" style="10"/>
  </cols>
  <sheetData>
    <row r="1" spans="1:13" s="4" customFormat="1" ht="13.5" thickBot="1">
      <c r="A1" s="1" t="s">
        <v>565</v>
      </c>
      <c r="B1" s="2" t="s">
        <v>0</v>
      </c>
      <c r="C1" s="2" t="s">
        <v>1</v>
      </c>
      <c r="D1" s="2" t="s">
        <v>599</v>
      </c>
      <c r="E1" s="2" t="s">
        <v>2</v>
      </c>
      <c r="F1" s="2" t="s">
        <v>3</v>
      </c>
      <c r="G1" s="33" t="s">
        <v>566</v>
      </c>
      <c r="H1" s="34" t="s">
        <v>567</v>
      </c>
      <c r="I1" s="34" t="s">
        <v>568</v>
      </c>
      <c r="J1" s="91" t="s">
        <v>600</v>
      </c>
      <c r="K1" s="29" t="s">
        <v>586</v>
      </c>
      <c r="L1" s="38" t="s">
        <v>571</v>
      </c>
    </row>
    <row r="2" spans="1:13">
      <c r="A2" s="5">
        <v>2019</v>
      </c>
      <c r="B2" s="6" t="s">
        <v>90</v>
      </c>
      <c r="C2" s="6" t="s">
        <v>91</v>
      </c>
      <c r="D2" s="6">
        <v>1</v>
      </c>
      <c r="E2" s="6" t="s">
        <v>92</v>
      </c>
      <c r="F2" s="7">
        <v>4371</v>
      </c>
      <c r="G2" s="27">
        <v>1698912</v>
      </c>
      <c r="H2" s="28">
        <v>469812</v>
      </c>
      <c r="I2" s="28">
        <v>2168724</v>
      </c>
      <c r="J2" s="28">
        <v>0</v>
      </c>
      <c r="K2" s="30">
        <v>78.336939140250223</v>
      </c>
      <c r="L2" s="39">
        <v>496.16197666437887</v>
      </c>
      <c r="M2" s="37"/>
    </row>
    <row r="3" spans="1:13">
      <c r="A3" s="11">
        <v>2019</v>
      </c>
      <c r="B3" s="12" t="s">
        <v>93</v>
      </c>
      <c r="C3" s="12" t="s">
        <v>91</v>
      </c>
      <c r="D3" s="6">
        <v>1</v>
      </c>
      <c r="E3" s="12" t="s">
        <v>94</v>
      </c>
      <c r="F3" s="13">
        <v>1803</v>
      </c>
      <c r="G3" s="27">
        <v>715310</v>
      </c>
      <c r="H3" s="28">
        <v>286283</v>
      </c>
      <c r="I3" s="28">
        <v>1001593</v>
      </c>
      <c r="J3" s="28">
        <v>0</v>
      </c>
      <c r="K3" s="30">
        <v>71.417232348868254</v>
      </c>
      <c r="L3" s="39">
        <v>555.51469772601217</v>
      </c>
      <c r="M3" s="37"/>
    </row>
    <row r="4" spans="1:13">
      <c r="A4" s="11">
        <v>2019</v>
      </c>
      <c r="B4" s="12" t="s">
        <v>95</v>
      </c>
      <c r="C4" s="12" t="s">
        <v>91</v>
      </c>
      <c r="D4" s="6">
        <v>1</v>
      </c>
      <c r="E4" s="12" t="s">
        <v>96</v>
      </c>
      <c r="F4" s="13">
        <v>741</v>
      </c>
      <c r="G4" s="27">
        <v>269872</v>
      </c>
      <c r="H4" s="28">
        <v>54124</v>
      </c>
      <c r="I4" s="28">
        <v>323996</v>
      </c>
      <c r="J4" s="28">
        <v>0</v>
      </c>
      <c r="K4" s="30">
        <v>83.294855492043112</v>
      </c>
      <c r="L4" s="39">
        <v>437.24156545209178</v>
      </c>
      <c r="M4" s="37"/>
    </row>
    <row r="5" spans="1:13">
      <c r="A5" s="11">
        <v>2019</v>
      </c>
      <c r="B5" s="12" t="s">
        <v>97</v>
      </c>
      <c r="C5" s="12" t="s">
        <v>91</v>
      </c>
      <c r="D5" s="6">
        <v>1</v>
      </c>
      <c r="E5" s="12" t="s">
        <v>98</v>
      </c>
      <c r="F5" s="13">
        <v>572</v>
      </c>
      <c r="G5" s="27">
        <v>213569</v>
      </c>
      <c r="H5" s="28">
        <v>77838</v>
      </c>
      <c r="I5" s="28">
        <v>291407</v>
      </c>
      <c r="J5" s="28">
        <v>0</v>
      </c>
      <c r="K5" s="30">
        <v>73.288905208179628</v>
      </c>
      <c r="L5" s="39">
        <v>509.45279720279723</v>
      </c>
      <c r="M5" s="37"/>
    </row>
    <row r="6" spans="1:13">
      <c r="A6" s="11">
        <v>2019</v>
      </c>
      <c r="B6" s="12" t="s">
        <v>99</v>
      </c>
      <c r="C6" s="12" t="s">
        <v>91</v>
      </c>
      <c r="D6" s="6">
        <v>1</v>
      </c>
      <c r="E6" s="12" t="s">
        <v>100</v>
      </c>
      <c r="F6" s="13">
        <v>8408</v>
      </c>
      <c r="G6" s="27">
        <v>2642171</v>
      </c>
      <c r="H6" s="28">
        <v>1081471</v>
      </c>
      <c r="I6" s="28">
        <v>3723642</v>
      </c>
      <c r="J6" s="28">
        <v>0</v>
      </c>
      <c r="K6" s="30">
        <v>70.956633317596058</v>
      </c>
      <c r="L6" s="39">
        <v>442.86893434823975</v>
      </c>
      <c r="M6" s="37"/>
    </row>
    <row r="7" spans="1:13">
      <c r="A7" s="11">
        <v>2019</v>
      </c>
      <c r="B7" s="12" t="s">
        <v>101</v>
      </c>
      <c r="C7" s="12" t="s">
        <v>91</v>
      </c>
      <c r="D7" s="6">
        <v>1</v>
      </c>
      <c r="E7" s="12" t="s">
        <v>102</v>
      </c>
      <c r="F7" s="13">
        <v>2171</v>
      </c>
      <c r="G7" s="27">
        <v>721612</v>
      </c>
      <c r="H7" s="28">
        <v>265732</v>
      </c>
      <c r="I7" s="28">
        <v>987344</v>
      </c>
      <c r="J7" s="28">
        <v>0</v>
      </c>
      <c r="K7" s="30">
        <v>73.086178677340413</v>
      </c>
      <c r="L7" s="39">
        <v>454.78765545831413</v>
      </c>
      <c r="M7" s="37"/>
    </row>
    <row r="8" spans="1:13">
      <c r="A8" s="11">
        <v>2019</v>
      </c>
      <c r="B8" s="12" t="s">
        <v>103</v>
      </c>
      <c r="C8" s="12" t="s">
        <v>91</v>
      </c>
      <c r="D8" s="6">
        <v>1</v>
      </c>
      <c r="E8" s="12" t="s">
        <v>104</v>
      </c>
      <c r="F8" s="13">
        <v>1668</v>
      </c>
      <c r="G8" s="27">
        <v>392176</v>
      </c>
      <c r="H8" s="28">
        <v>579380</v>
      </c>
      <c r="I8" s="28">
        <v>971556</v>
      </c>
      <c r="J8" s="28">
        <v>0</v>
      </c>
      <c r="K8" s="30">
        <v>40.365763785103482</v>
      </c>
      <c r="L8" s="39">
        <v>582.46762589928062</v>
      </c>
      <c r="M8" s="37"/>
    </row>
    <row r="9" spans="1:13">
      <c r="A9" s="11">
        <v>2019</v>
      </c>
      <c r="B9" s="12" t="s">
        <v>105</v>
      </c>
      <c r="C9" s="12" t="s">
        <v>91</v>
      </c>
      <c r="D9" s="6">
        <v>1</v>
      </c>
      <c r="E9" s="12" t="s">
        <v>106</v>
      </c>
      <c r="F9" s="13">
        <v>7926</v>
      </c>
      <c r="G9" s="27">
        <v>2573058</v>
      </c>
      <c r="H9" s="28">
        <v>1021668</v>
      </c>
      <c r="I9" s="28">
        <v>3594726</v>
      </c>
      <c r="J9" s="28">
        <v>0</v>
      </c>
      <c r="K9" s="30">
        <v>71.578696123153748</v>
      </c>
      <c r="L9" s="39">
        <v>453.53595760787283</v>
      </c>
      <c r="M9" s="37"/>
    </row>
    <row r="10" spans="1:13">
      <c r="A10" s="11">
        <v>2019</v>
      </c>
      <c r="B10" s="12" t="s">
        <v>107</v>
      </c>
      <c r="C10" s="12" t="s">
        <v>91</v>
      </c>
      <c r="D10" s="6">
        <v>1</v>
      </c>
      <c r="E10" s="12" t="s">
        <v>108</v>
      </c>
      <c r="F10" s="13">
        <v>60872</v>
      </c>
      <c r="G10" s="27">
        <v>27683552</v>
      </c>
      <c r="H10" s="28">
        <v>9548507</v>
      </c>
      <c r="I10" s="28">
        <v>37232059</v>
      </c>
      <c r="J10" s="92">
        <v>855968</v>
      </c>
      <c r="K10" s="30">
        <v>74.930423673560199</v>
      </c>
      <c r="L10" s="39">
        <v>611.64507491128927</v>
      </c>
      <c r="M10" s="37"/>
    </row>
    <row r="11" spans="1:13">
      <c r="A11" s="11">
        <v>2019</v>
      </c>
      <c r="B11" s="12" t="s">
        <v>109</v>
      </c>
      <c r="C11" s="12" t="s">
        <v>91</v>
      </c>
      <c r="D11" s="6">
        <v>1</v>
      </c>
      <c r="E11" s="12" t="s">
        <v>110</v>
      </c>
      <c r="F11" s="13">
        <v>8456</v>
      </c>
      <c r="G11" s="27">
        <v>3729805</v>
      </c>
      <c r="H11" s="28">
        <v>962062</v>
      </c>
      <c r="I11" s="28">
        <v>4691867</v>
      </c>
      <c r="J11" s="28">
        <v>0</v>
      </c>
      <c r="K11" s="30">
        <v>79.495113565665861</v>
      </c>
      <c r="L11" s="39">
        <v>554.85655156102177</v>
      </c>
      <c r="M11" s="37"/>
    </row>
    <row r="12" spans="1:13">
      <c r="A12" s="11">
        <v>2019</v>
      </c>
      <c r="B12" s="12" t="s">
        <v>111</v>
      </c>
      <c r="C12" s="12" t="s">
        <v>91</v>
      </c>
      <c r="D12" s="6">
        <v>1</v>
      </c>
      <c r="E12" s="12" t="s">
        <v>112</v>
      </c>
      <c r="F12" s="13">
        <v>9395</v>
      </c>
      <c r="G12" s="27">
        <v>3123925</v>
      </c>
      <c r="H12" s="28">
        <v>1586099</v>
      </c>
      <c r="I12" s="28">
        <v>4710024</v>
      </c>
      <c r="J12" s="92">
        <v>14000</v>
      </c>
      <c r="K12" s="30">
        <v>66.424831880617035</v>
      </c>
      <c r="L12" s="39">
        <v>501.33304949441191</v>
      </c>
      <c r="M12" s="37"/>
    </row>
    <row r="13" spans="1:13">
      <c r="A13" s="11">
        <v>2019</v>
      </c>
      <c r="B13" s="12" t="s">
        <v>113</v>
      </c>
      <c r="C13" s="12" t="s">
        <v>91</v>
      </c>
      <c r="D13" s="6">
        <v>1</v>
      </c>
      <c r="E13" s="12" t="s">
        <v>114</v>
      </c>
      <c r="F13" s="13">
        <v>936</v>
      </c>
      <c r="G13" s="27">
        <v>366075</v>
      </c>
      <c r="H13" s="28">
        <v>94017</v>
      </c>
      <c r="I13" s="28">
        <v>460092</v>
      </c>
      <c r="J13" s="28">
        <v>0</v>
      </c>
      <c r="K13" s="30">
        <v>79.565608617406951</v>
      </c>
      <c r="L13" s="39">
        <v>491.55128205128204</v>
      </c>
      <c r="M13" s="37"/>
    </row>
    <row r="14" spans="1:13">
      <c r="A14" s="11">
        <v>2019</v>
      </c>
      <c r="B14" s="12" t="s">
        <v>115</v>
      </c>
      <c r="C14" s="12" t="s">
        <v>91</v>
      </c>
      <c r="D14" s="6">
        <v>1</v>
      </c>
      <c r="E14" s="12" t="s">
        <v>116</v>
      </c>
      <c r="F14" s="13">
        <v>285</v>
      </c>
      <c r="G14" s="27">
        <v>137165</v>
      </c>
      <c r="H14" s="28">
        <v>29698</v>
      </c>
      <c r="I14" s="28">
        <v>166863</v>
      </c>
      <c r="J14" s="28">
        <v>0</v>
      </c>
      <c r="K14" s="30">
        <v>82.202165848630315</v>
      </c>
      <c r="L14" s="39">
        <v>585.48421052631579</v>
      </c>
      <c r="M14" s="37"/>
    </row>
    <row r="15" spans="1:13">
      <c r="A15" s="11">
        <v>2019</v>
      </c>
      <c r="B15" s="12" t="s">
        <v>117</v>
      </c>
      <c r="C15" s="12" t="s">
        <v>91</v>
      </c>
      <c r="D15" s="6">
        <v>1</v>
      </c>
      <c r="E15" s="12" t="s">
        <v>118</v>
      </c>
      <c r="F15" s="13">
        <v>1265</v>
      </c>
      <c r="G15" s="27">
        <v>581841</v>
      </c>
      <c r="H15" s="28">
        <v>187005</v>
      </c>
      <c r="I15" s="28">
        <v>768846</v>
      </c>
      <c r="J15" s="28">
        <v>0</v>
      </c>
      <c r="K15" s="30">
        <v>75.677183727300402</v>
      </c>
      <c r="L15" s="39">
        <v>607.78339920948622</v>
      </c>
      <c r="M15" s="37"/>
    </row>
    <row r="16" spans="1:13">
      <c r="A16" s="11">
        <v>2019</v>
      </c>
      <c r="B16" s="12" t="s">
        <v>119</v>
      </c>
      <c r="C16" s="12" t="s">
        <v>91</v>
      </c>
      <c r="D16" s="6">
        <v>1</v>
      </c>
      <c r="E16" s="12" t="s">
        <v>120</v>
      </c>
      <c r="F16" s="13">
        <v>5680</v>
      </c>
      <c r="G16" s="27">
        <v>3848573</v>
      </c>
      <c r="H16" s="28">
        <v>2004123</v>
      </c>
      <c r="I16" s="28">
        <v>5852696</v>
      </c>
      <c r="J16" s="28">
        <v>0</v>
      </c>
      <c r="K16" s="30">
        <v>65.757268103451821</v>
      </c>
      <c r="L16" s="39">
        <v>1030.4042253521127</v>
      </c>
      <c r="M16" s="37"/>
    </row>
    <row r="17" spans="1:13">
      <c r="A17" s="11">
        <v>2019</v>
      </c>
      <c r="B17" s="12" t="s">
        <v>121</v>
      </c>
      <c r="C17" s="12" t="s">
        <v>91</v>
      </c>
      <c r="D17" s="6">
        <v>1</v>
      </c>
      <c r="E17" s="12" t="s">
        <v>122</v>
      </c>
      <c r="F17" s="13">
        <v>4874</v>
      </c>
      <c r="G17" s="27">
        <v>1651241</v>
      </c>
      <c r="H17" s="28">
        <v>1173322</v>
      </c>
      <c r="I17" s="28">
        <v>2824563</v>
      </c>
      <c r="J17" s="28">
        <v>0</v>
      </c>
      <c r="K17" s="30">
        <v>58.46005205052959</v>
      </c>
      <c r="L17" s="39">
        <v>579.51641362330736</v>
      </c>
      <c r="M17" s="37"/>
    </row>
    <row r="18" spans="1:13">
      <c r="A18" s="11">
        <v>2019</v>
      </c>
      <c r="B18" s="12" t="s">
        <v>123</v>
      </c>
      <c r="C18" s="12" t="s">
        <v>91</v>
      </c>
      <c r="D18" s="6">
        <v>1</v>
      </c>
      <c r="E18" s="12" t="s">
        <v>124</v>
      </c>
      <c r="F18" s="13">
        <v>562</v>
      </c>
      <c r="G18" s="27">
        <v>159152</v>
      </c>
      <c r="H18" s="28">
        <v>71130</v>
      </c>
      <c r="I18" s="28">
        <v>230282</v>
      </c>
      <c r="J18" s="28">
        <v>0</v>
      </c>
      <c r="K18" s="30">
        <v>69.111784681390645</v>
      </c>
      <c r="L18" s="39">
        <v>409.75444839857653</v>
      </c>
      <c r="M18" s="37"/>
    </row>
    <row r="19" spans="1:13">
      <c r="A19" s="11">
        <v>2019</v>
      </c>
      <c r="B19" s="12" t="s">
        <v>125</v>
      </c>
      <c r="C19" s="12" t="s">
        <v>91</v>
      </c>
      <c r="D19" s="6">
        <v>1</v>
      </c>
      <c r="E19" s="12" t="s">
        <v>126</v>
      </c>
      <c r="F19" s="13">
        <v>1493</v>
      </c>
      <c r="G19" s="27">
        <v>740405</v>
      </c>
      <c r="H19" s="28">
        <v>154889</v>
      </c>
      <c r="I19" s="28">
        <v>895294</v>
      </c>
      <c r="J19" s="28">
        <v>0</v>
      </c>
      <c r="K19" s="30">
        <v>82.699649500610974</v>
      </c>
      <c r="L19" s="39">
        <v>599.66108506363025</v>
      </c>
      <c r="M19" s="37"/>
    </row>
    <row r="20" spans="1:13">
      <c r="A20" s="11">
        <v>2019</v>
      </c>
      <c r="B20" s="12" t="s">
        <v>127</v>
      </c>
      <c r="C20" s="12" t="s">
        <v>91</v>
      </c>
      <c r="D20" s="6">
        <v>1</v>
      </c>
      <c r="E20" s="12" t="s">
        <v>128</v>
      </c>
      <c r="F20" s="13">
        <v>1994</v>
      </c>
      <c r="G20" s="27">
        <v>647223</v>
      </c>
      <c r="H20" s="28">
        <v>232163</v>
      </c>
      <c r="I20" s="28">
        <v>879386</v>
      </c>
      <c r="J20" s="28">
        <v>0</v>
      </c>
      <c r="K20" s="30">
        <v>73.599420504761284</v>
      </c>
      <c r="L20" s="39">
        <v>441.01604814443328</v>
      </c>
      <c r="M20" s="37"/>
    </row>
    <row r="21" spans="1:13">
      <c r="A21" s="11">
        <v>2019</v>
      </c>
      <c r="B21" s="12" t="s">
        <v>129</v>
      </c>
      <c r="C21" s="12" t="s">
        <v>91</v>
      </c>
      <c r="D21" s="6">
        <v>1</v>
      </c>
      <c r="E21" s="12" t="s">
        <v>130</v>
      </c>
      <c r="F21" s="13">
        <v>1334</v>
      </c>
      <c r="G21" s="27">
        <v>586214</v>
      </c>
      <c r="H21" s="28">
        <v>162064</v>
      </c>
      <c r="I21" s="28">
        <v>748278</v>
      </c>
      <c r="J21" s="28">
        <v>0</v>
      </c>
      <c r="K21" s="30">
        <v>78.341739300099704</v>
      </c>
      <c r="L21" s="39">
        <v>560.92803598200896</v>
      </c>
      <c r="M21" s="37"/>
    </row>
    <row r="22" spans="1:13">
      <c r="A22" s="11">
        <v>2019</v>
      </c>
      <c r="B22" s="12" t="s">
        <v>131</v>
      </c>
      <c r="C22" s="12" t="s">
        <v>91</v>
      </c>
      <c r="D22" s="6">
        <v>1</v>
      </c>
      <c r="E22" s="12" t="s">
        <v>132</v>
      </c>
      <c r="F22" s="13">
        <v>1031</v>
      </c>
      <c r="G22" s="27">
        <v>403034</v>
      </c>
      <c r="H22" s="28">
        <v>158881</v>
      </c>
      <c r="I22" s="28">
        <v>561915</v>
      </c>
      <c r="J22" s="28">
        <v>0</v>
      </c>
      <c r="K22" s="30">
        <v>71.725082975183071</v>
      </c>
      <c r="L22" s="39">
        <v>545.0193986420951</v>
      </c>
      <c r="M22" s="37"/>
    </row>
    <row r="23" spans="1:13">
      <c r="A23" s="11">
        <v>2019</v>
      </c>
      <c r="B23" s="12" t="s">
        <v>133</v>
      </c>
      <c r="C23" s="12" t="s">
        <v>91</v>
      </c>
      <c r="D23" s="6">
        <v>1</v>
      </c>
      <c r="E23" s="12" t="s">
        <v>134</v>
      </c>
      <c r="F23" s="13">
        <v>2077</v>
      </c>
      <c r="G23" s="27">
        <v>921806</v>
      </c>
      <c r="H23" s="28">
        <v>171411</v>
      </c>
      <c r="I23" s="28">
        <v>1093217</v>
      </c>
      <c r="J23" s="28">
        <v>0</v>
      </c>
      <c r="K23" s="30">
        <v>84.320496296709621</v>
      </c>
      <c r="L23" s="39">
        <v>526.34424650938854</v>
      </c>
      <c r="M23" s="37"/>
    </row>
    <row r="24" spans="1:13">
      <c r="A24" s="11">
        <v>2019</v>
      </c>
      <c r="B24" s="12" t="s">
        <v>135</v>
      </c>
      <c r="C24" s="12" t="s">
        <v>91</v>
      </c>
      <c r="D24" s="6">
        <v>1</v>
      </c>
      <c r="E24" s="12" t="s">
        <v>136</v>
      </c>
      <c r="F24" s="13">
        <v>3817</v>
      </c>
      <c r="G24" s="27">
        <v>1194037</v>
      </c>
      <c r="H24" s="28">
        <v>437350</v>
      </c>
      <c r="I24" s="28">
        <v>1631387</v>
      </c>
      <c r="J24" s="92">
        <v>103220</v>
      </c>
      <c r="K24" s="30">
        <v>74.786796086952251</v>
      </c>
      <c r="L24" s="39">
        <v>427.40031438302333</v>
      </c>
      <c r="M24" s="37"/>
    </row>
    <row r="25" spans="1:13">
      <c r="A25" s="11">
        <v>2019</v>
      </c>
      <c r="B25" s="12" t="s">
        <v>137</v>
      </c>
      <c r="C25" s="12" t="s">
        <v>91</v>
      </c>
      <c r="D25" s="6">
        <v>1</v>
      </c>
      <c r="E25" s="12" t="s">
        <v>138</v>
      </c>
      <c r="F25" s="13">
        <v>14360</v>
      </c>
      <c r="G25" s="27">
        <v>6556386</v>
      </c>
      <c r="H25" s="28">
        <v>1854764</v>
      </c>
      <c r="I25" s="28">
        <v>8411150</v>
      </c>
      <c r="J25" s="92">
        <v>158400</v>
      </c>
      <c r="K25" s="30">
        <v>78.356343098529095</v>
      </c>
      <c r="L25" s="39">
        <v>585.73467966573821</v>
      </c>
      <c r="M25" s="37"/>
    </row>
    <row r="26" spans="1:13">
      <c r="A26" s="11">
        <v>2019</v>
      </c>
      <c r="B26" s="12" t="s">
        <v>139</v>
      </c>
      <c r="C26" s="12" t="s">
        <v>91</v>
      </c>
      <c r="D26" s="6">
        <v>1</v>
      </c>
      <c r="E26" s="12" t="s">
        <v>140</v>
      </c>
      <c r="F26" s="13">
        <v>2762</v>
      </c>
      <c r="G26" s="27">
        <v>1132886</v>
      </c>
      <c r="H26" s="28">
        <v>226389</v>
      </c>
      <c r="I26" s="28">
        <v>1359275</v>
      </c>
      <c r="J26" s="28">
        <v>0</v>
      </c>
      <c r="K26" s="30">
        <v>83.344871346857701</v>
      </c>
      <c r="L26" s="39">
        <v>492.13432295438088</v>
      </c>
      <c r="M26" s="37"/>
    </row>
    <row r="27" spans="1:13">
      <c r="A27" s="11">
        <v>2019</v>
      </c>
      <c r="B27" s="12" t="s">
        <v>141</v>
      </c>
      <c r="C27" s="12" t="s">
        <v>91</v>
      </c>
      <c r="D27" s="6">
        <v>1</v>
      </c>
      <c r="E27" s="12" t="s">
        <v>142</v>
      </c>
      <c r="F27" s="13">
        <v>653</v>
      </c>
      <c r="G27" s="27">
        <v>228016</v>
      </c>
      <c r="H27" s="28">
        <v>70504</v>
      </c>
      <c r="I27" s="28">
        <v>298520</v>
      </c>
      <c r="J27" s="28">
        <v>0</v>
      </c>
      <c r="K27" s="30">
        <v>76.38215194961812</v>
      </c>
      <c r="L27" s="39">
        <v>457.15160796324653</v>
      </c>
      <c r="M27" s="37"/>
    </row>
    <row r="28" spans="1:13">
      <c r="A28" s="11">
        <v>2019</v>
      </c>
      <c r="B28" s="12" t="s">
        <v>143</v>
      </c>
      <c r="C28" s="12" t="s">
        <v>91</v>
      </c>
      <c r="D28" s="6">
        <v>1</v>
      </c>
      <c r="E28" s="12" t="s">
        <v>144</v>
      </c>
      <c r="F28" s="13">
        <v>1640</v>
      </c>
      <c r="G28" s="27">
        <v>438104</v>
      </c>
      <c r="H28" s="28">
        <v>443354</v>
      </c>
      <c r="I28" s="28">
        <v>881458</v>
      </c>
      <c r="J28" s="28">
        <v>0</v>
      </c>
      <c r="K28" s="30">
        <v>49.702197949306715</v>
      </c>
      <c r="L28" s="39">
        <v>537.47439024390246</v>
      </c>
      <c r="M28" s="37"/>
    </row>
    <row r="29" spans="1:13">
      <c r="A29" s="11">
        <v>2019</v>
      </c>
      <c r="B29" s="12" t="s">
        <v>145</v>
      </c>
      <c r="C29" s="12" t="s">
        <v>91</v>
      </c>
      <c r="D29" s="6">
        <v>1</v>
      </c>
      <c r="E29" s="12" t="s">
        <v>146</v>
      </c>
      <c r="F29" s="13">
        <v>1091</v>
      </c>
      <c r="G29" s="27">
        <v>316441</v>
      </c>
      <c r="H29" s="28">
        <v>324136</v>
      </c>
      <c r="I29" s="28">
        <v>640577</v>
      </c>
      <c r="J29" s="28">
        <v>0</v>
      </c>
      <c r="K29" s="30">
        <v>49.399369630817212</v>
      </c>
      <c r="L29" s="39">
        <v>587.1466544454629</v>
      </c>
      <c r="M29" s="37"/>
    </row>
    <row r="30" spans="1:13">
      <c r="A30" s="11">
        <v>2019</v>
      </c>
      <c r="B30" s="12" t="s">
        <v>147</v>
      </c>
      <c r="C30" s="12" t="s">
        <v>91</v>
      </c>
      <c r="D30" s="6">
        <v>1</v>
      </c>
      <c r="E30" s="12" t="s">
        <v>148</v>
      </c>
      <c r="F30" s="13">
        <v>2615</v>
      </c>
      <c r="G30" s="27">
        <v>784844</v>
      </c>
      <c r="H30" s="28">
        <v>319825</v>
      </c>
      <c r="I30" s="28">
        <v>1104669</v>
      </c>
      <c r="J30" s="92">
        <v>64790</v>
      </c>
      <c r="K30" s="30">
        <v>72.651884332841092</v>
      </c>
      <c r="L30" s="39">
        <v>422.43556405353729</v>
      </c>
      <c r="M30" s="37"/>
    </row>
    <row r="31" spans="1:13">
      <c r="A31" s="11">
        <v>2019</v>
      </c>
      <c r="B31" s="12" t="s">
        <v>149</v>
      </c>
      <c r="C31" s="12" t="s">
        <v>91</v>
      </c>
      <c r="D31" s="6">
        <v>1</v>
      </c>
      <c r="E31" s="12" t="s">
        <v>150</v>
      </c>
      <c r="F31" s="13">
        <v>1117</v>
      </c>
      <c r="G31" s="27">
        <v>423608</v>
      </c>
      <c r="H31" s="28">
        <v>135064</v>
      </c>
      <c r="I31" s="28">
        <v>558672</v>
      </c>
      <c r="J31" s="28">
        <v>0</v>
      </c>
      <c r="K31" s="30">
        <v>75.82409714465733</v>
      </c>
      <c r="L31" s="39">
        <v>500.15398388540734</v>
      </c>
      <c r="M31" s="37"/>
    </row>
    <row r="32" spans="1:13">
      <c r="A32" s="11">
        <v>2019</v>
      </c>
      <c r="B32" s="12" t="s">
        <v>151</v>
      </c>
      <c r="C32" s="12" t="s">
        <v>91</v>
      </c>
      <c r="D32" s="6">
        <v>1</v>
      </c>
      <c r="E32" s="12" t="s">
        <v>152</v>
      </c>
      <c r="F32" s="13">
        <v>6990</v>
      </c>
      <c r="G32" s="27">
        <v>3573234</v>
      </c>
      <c r="H32" s="28">
        <v>667911</v>
      </c>
      <c r="I32" s="28">
        <v>4241145</v>
      </c>
      <c r="J32" s="28">
        <v>0</v>
      </c>
      <c r="K32" s="30">
        <v>84.251634876902344</v>
      </c>
      <c r="L32" s="39">
        <v>606.74463519313304</v>
      </c>
      <c r="M32" s="37"/>
    </row>
    <row r="33" spans="1:13">
      <c r="A33" s="11">
        <v>2019</v>
      </c>
      <c r="B33" s="12" t="s">
        <v>153</v>
      </c>
      <c r="C33" s="12" t="s">
        <v>91</v>
      </c>
      <c r="D33" s="6">
        <v>1</v>
      </c>
      <c r="E33" s="12" t="s">
        <v>154</v>
      </c>
      <c r="F33" s="13">
        <v>2835</v>
      </c>
      <c r="G33" s="27">
        <v>1031107</v>
      </c>
      <c r="H33" s="28">
        <v>371030</v>
      </c>
      <c r="I33" s="28">
        <v>1402137</v>
      </c>
      <c r="J33" s="92">
        <v>14260</v>
      </c>
      <c r="K33" s="30">
        <v>73.804660698942456</v>
      </c>
      <c r="L33" s="39">
        <v>494.5809523809524</v>
      </c>
      <c r="M33" s="37"/>
    </row>
    <row r="34" spans="1:13">
      <c r="A34" s="11">
        <v>2019</v>
      </c>
      <c r="B34" s="12" t="s">
        <v>155</v>
      </c>
      <c r="C34" s="12" t="s">
        <v>91</v>
      </c>
      <c r="D34" s="6">
        <v>1</v>
      </c>
      <c r="E34" s="12" t="s">
        <v>156</v>
      </c>
      <c r="F34" s="13">
        <v>686</v>
      </c>
      <c r="G34" s="27">
        <v>219049</v>
      </c>
      <c r="H34" s="28">
        <v>66727</v>
      </c>
      <c r="I34" s="28">
        <v>285776</v>
      </c>
      <c r="J34" s="28">
        <v>0</v>
      </c>
      <c r="K34" s="30">
        <v>76.650593471810097</v>
      </c>
      <c r="L34" s="39">
        <v>416.58309037900875</v>
      </c>
      <c r="M34" s="37"/>
    </row>
    <row r="35" spans="1:13">
      <c r="A35" s="11">
        <v>2019</v>
      </c>
      <c r="B35" s="12" t="s">
        <v>157</v>
      </c>
      <c r="C35" s="12" t="s">
        <v>91</v>
      </c>
      <c r="D35" s="6">
        <v>1</v>
      </c>
      <c r="E35" s="12" t="s">
        <v>158</v>
      </c>
      <c r="F35" s="13">
        <v>6151</v>
      </c>
      <c r="G35" s="27">
        <v>1793076</v>
      </c>
      <c r="H35" s="28">
        <v>1136370</v>
      </c>
      <c r="I35" s="28">
        <v>2929446</v>
      </c>
      <c r="J35" s="92">
        <v>195870</v>
      </c>
      <c r="K35" s="30">
        <v>63.639836739708876</v>
      </c>
      <c r="L35" s="39">
        <v>476.25524304991058</v>
      </c>
      <c r="M35" s="37"/>
    </row>
    <row r="36" spans="1:13">
      <c r="A36" s="11">
        <v>2019</v>
      </c>
      <c r="B36" s="12" t="s">
        <v>159</v>
      </c>
      <c r="C36" s="12" t="s">
        <v>91</v>
      </c>
      <c r="D36" s="6">
        <v>1</v>
      </c>
      <c r="E36" s="12" t="s">
        <v>160</v>
      </c>
      <c r="F36" s="13">
        <v>94969</v>
      </c>
      <c r="G36" s="27">
        <v>43193165</v>
      </c>
      <c r="H36" s="28">
        <v>22075653</v>
      </c>
      <c r="I36" s="28">
        <v>65268818</v>
      </c>
      <c r="J36" s="28">
        <v>0</v>
      </c>
      <c r="K36" s="30">
        <v>66.177336013653559</v>
      </c>
      <c r="L36" s="39">
        <v>687.26445471680233</v>
      </c>
      <c r="M36" s="37"/>
    </row>
    <row r="37" spans="1:13">
      <c r="A37" s="11">
        <v>2019</v>
      </c>
      <c r="B37" s="12" t="s">
        <v>161</v>
      </c>
      <c r="C37" s="12" t="s">
        <v>91</v>
      </c>
      <c r="D37" s="6">
        <v>1</v>
      </c>
      <c r="E37" s="12" t="s">
        <v>162</v>
      </c>
      <c r="F37" s="13">
        <v>2802</v>
      </c>
      <c r="G37" s="27">
        <v>968384</v>
      </c>
      <c r="H37" s="28">
        <v>278312</v>
      </c>
      <c r="I37" s="28">
        <v>1246696</v>
      </c>
      <c r="J37" s="28">
        <v>0</v>
      </c>
      <c r="K37" s="30">
        <v>77.676033291195296</v>
      </c>
      <c r="L37" s="39">
        <v>444.93076374018557</v>
      </c>
      <c r="M37" s="37"/>
    </row>
    <row r="38" spans="1:13">
      <c r="A38" s="11">
        <v>2019</v>
      </c>
      <c r="B38" s="12" t="s">
        <v>163</v>
      </c>
      <c r="C38" s="12" t="s">
        <v>91</v>
      </c>
      <c r="D38" s="6">
        <v>1</v>
      </c>
      <c r="E38" s="12" t="s">
        <v>164</v>
      </c>
      <c r="F38" s="13">
        <v>2130</v>
      </c>
      <c r="G38" s="27">
        <v>877065</v>
      </c>
      <c r="H38" s="28">
        <v>158423</v>
      </c>
      <c r="I38" s="28">
        <v>1035488</v>
      </c>
      <c r="J38" s="28">
        <v>0</v>
      </c>
      <c r="K38" s="30">
        <v>84.700643561296701</v>
      </c>
      <c r="L38" s="39">
        <v>486.14460093896713</v>
      </c>
      <c r="M38" s="37"/>
    </row>
    <row r="39" spans="1:13">
      <c r="A39" s="11">
        <v>2019</v>
      </c>
      <c r="B39" s="12" t="s">
        <v>165</v>
      </c>
      <c r="C39" s="12" t="s">
        <v>91</v>
      </c>
      <c r="D39" s="6">
        <v>1</v>
      </c>
      <c r="E39" s="12" t="s">
        <v>166</v>
      </c>
      <c r="F39" s="13">
        <v>647</v>
      </c>
      <c r="G39" s="27">
        <v>196422</v>
      </c>
      <c r="H39" s="28">
        <v>99575</v>
      </c>
      <c r="I39" s="28">
        <v>295997</v>
      </c>
      <c r="J39" s="28">
        <v>0</v>
      </c>
      <c r="K39" s="30">
        <v>66.359456345841338</v>
      </c>
      <c r="L39" s="39">
        <v>457.4914992272025</v>
      </c>
      <c r="M39" s="37"/>
    </row>
    <row r="40" spans="1:13">
      <c r="A40" s="11">
        <v>2019</v>
      </c>
      <c r="B40" s="12" t="s">
        <v>167</v>
      </c>
      <c r="C40" s="12" t="s">
        <v>91</v>
      </c>
      <c r="D40" s="6">
        <v>1</v>
      </c>
      <c r="E40" s="12" t="s">
        <v>168</v>
      </c>
      <c r="F40" s="13">
        <v>1916</v>
      </c>
      <c r="G40" s="27">
        <v>647745</v>
      </c>
      <c r="H40" s="28">
        <v>208846</v>
      </c>
      <c r="I40" s="28">
        <v>856591</v>
      </c>
      <c r="J40" s="28">
        <v>0</v>
      </c>
      <c r="K40" s="30">
        <v>75.618935991622607</v>
      </c>
      <c r="L40" s="39">
        <v>447.07254697286015</v>
      </c>
      <c r="M40" s="37"/>
    </row>
    <row r="41" spans="1:13">
      <c r="A41" s="11">
        <v>2019</v>
      </c>
      <c r="B41" s="12" t="s">
        <v>169</v>
      </c>
      <c r="C41" s="12" t="s">
        <v>91</v>
      </c>
      <c r="D41" s="6">
        <v>1</v>
      </c>
      <c r="E41" s="12" t="s">
        <v>170</v>
      </c>
      <c r="F41" s="13">
        <v>4711</v>
      </c>
      <c r="G41" s="27">
        <v>1453277</v>
      </c>
      <c r="H41" s="28">
        <v>380372</v>
      </c>
      <c r="I41" s="28">
        <v>1833649</v>
      </c>
      <c r="J41" s="28">
        <v>0</v>
      </c>
      <c r="K41" s="30">
        <v>79.256008101877725</v>
      </c>
      <c r="L41" s="39">
        <v>389.22712799830185</v>
      </c>
      <c r="M41" s="37"/>
    </row>
    <row r="42" spans="1:13">
      <c r="A42" s="11">
        <v>2019</v>
      </c>
      <c r="B42" s="12" t="s">
        <v>171</v>
      </c>
      <c r="C42" s="12" t="s">
        <v>91</v>
      </c>
      <c r="D42" s="6">
        <v>1</v>
      </c>
      <c r="E42" s="12" t="s">
        <v>172</v>
      </c>
      <c r="F42" s="13">
        <v>3325</v>
      </c>
      <c r="G42" s="27">
        <v>1000764</v>
      </c>
      <c r="H42" s="28">
        <v>393900</v>
      </c>
      <c r="I42" s="28">
        <v>1394664</v>
      </c>
      <c r="J42" s="92">
        <v>27900</v>
      </c>
      <c r="K42" s="30">
        <v>72.310560368461452</v>
      </c>
      <c r="L42" s="39">
        <v>419.44781954887219</v>
      </c>
      <c r="M42" s="37"/>
    </row>
    <row r="43" spans="1:13">
      <c r="A43" s="11">
        <v>2019</v>
      </c>
      <c r="B43" s="12" t="s">
        <v>173</v>
      </c>
      <c r="C43" s="12" t="s">
        <v>91</v>
      </c>
      <c r="D43" s="6">
        <v>1</v>
      </c>
      <c r="E43" s="12" t="s">
        <v>174</v>
      </c>
      <c r="F43" s="13">
        <v>4054</v>
      </c>
      <c r="G43" s="27">
        <v>1588245</v>
      </c>
      <c r="H43" s="28">
        <v>385717</v>
      </c>
      <c r="I43" s="28">
        <v>1973962</v>
      </c>
      <c r="J43" s="28">
        <v>0</v>
      </c>
      <c r="K43" s="30">
        <v>80.459755557604453</v>
      </c>
      <c r="L43" s="39">
        <v>486.91711889491859</v>
      </c>
      <c r="M43" s="37"/>
    </row>
    <row r="44" spans="1:13">
      <c r="A44" s="11">
        <v>2019</v>
      </c>
      <c r="B44" s="12" t="s">
        <v>175</v>
      </c>
      <c r="C44" s="12" t="s">
        <v>91</v>
      </c>
      <c r="D44" s="6">
        <v>1</v>
      </c>
      <c r="E44" s="12" t="s">
        <v>176</v>
      </c>
      <c r="F44" s="13">
        <v>1507</v>
      </c>
      <c r="G44" s="27">
        <v>578867</v>
      </c>
      <c r="H44" s="28">
        <v>203441</v>
      </c>
      <c r="I44" s="28">
        <v>782308</v>
      </c>
      <c r="J44" s="28">
        <v>0</v>
      </c>
      <c r="K44" s="30">
        <v>73.994769323591228</v>
      </c>
      <c r="L44" s="39">
        <v>519.11612475116124</v>
      </c>
      <c r="M44" s="37"/>
    </row>
    <row r="45" spans="1:13">
      <c r="A45" s="11">
        <v>2019</v>
      </c>
      <c r="B45" s="12" t="s">
        <v>177</v>
      </c>
      <c r="C45" s="12" t="s">
        <v>91</v>
      </c>
      <c r="D45" s="6">
        <v>1</v>
      </c>
      <c r="E45" s="12" t="s">
        <v>178</v>
      </c>
      <c r="F45" s="13">
        <v>1411</v>
      </c>
      <c r="G45" s="27">
        <v>326541</v>
      </c>
      <c r="H45" s="28">
        <v>376791</v>
      </c>
      <c r="I45" s="28">
        <v>703332</v>
      </c>
      <c r="J45" s="28">
        <v>0</v>
      </c>
      <c r="K45" s="30">
        <v>46.42771834638549</v>
      </c>
      <c r="L45" s="39">
        <v>498.46350106307585</v>
      </c>
      <c r="M45" s="37"/>
    </row>
    <row r="46" spans="1:13">
      <c r="A46" s="11">
        <v>2019</v>
      </c>
      <c r="B46" s="12" t="s">
        <v>179</v>
      </c>
      <c r="C46" s="12" t="s">
        <v>91</v>
      </c>
      <c r="D46" s="6">
        <v>1</v>
      </c>
      <c r="E46" s="12" t="s">
        <v>180</v>
      </c>
      <c r="F46" s="13">
        <v>963</v>
      </c>
      <c r="G46" s="27">
        <v>398944</v>
      </c>
      <c r="H46" s="28">
        <v>149800</v>
      </c>
      <c r="I46" s="28">
        <v>548744</v>
      </c>
      <c r="J46" s="28">
        <v>0</v>
      </c>
      <c r="K46" s="30">
        <v>72.701296050617415</v>
      </c>
      <c r="L46" s="39">
        <v>569.82762201453795</v>
      </c>
      <c r="M46" s="37"/>
    </row>
    <row r="47" spans="1:13">
      <c r="A47" s="11">
        <v>2019</v>
      </c>
      <c r="B47" s="12" t="s">
        <v>181</v>
      </c>
      <c r="C47" s="12" t="s">
        <v>91</v>
      </c>
      <c r="D47" s="6">
        <v>1</v>
      </c>
      <c r="E47" s="12" t="s">
        <v>182</v>
      </c>
      <c r="F47" s="13">
        <v>870</v>
      </c>
      <c r="G47" s="27">
        <v>352002</v>
      </c>
      <c r="H47" s="28">
        <v>80755</v>
      </c>
      <c r="I47" s="28">
        <v>432757</v>
      </c>
      <c r="J47" s="28">
        <v>0</v>
      </c>
      <c r="K47" s="30">
        <v>81.339412187440061</v>
      </c>
      <c r="L47" s="39">
        <v>497.42183908045979</v>
      </c>
      <c r="M47" s="37"/>
    </row>
    <row r="48" spans="1:13">
      <c r="A48" s="11">
        <v>2019</v>
      </c>
      <c r="B48" s="12" t="s">
        <v>183</v>
      </c>
      <c r="C48" s="12" t="s">
        <v>91</v>
      </c>
      <c r="D48" s="6">
        <v>1</v>
      </c>
      <c r="E48" s="12" t="s">
        <v>184</v>
      </c>
      <c r="F48" s="13">
        <v>7947</v>
      </c>
      <c r="G48" s="27">
        <v>3140837</v>
      </c>
      <c r="H48" s="28">
        <v>665413</v>
      </c>
      <c r="I48" s="28">
        <v>3806250</v>
      </c>
      <c r="J48" s="28">
        <v>0</v>
      </c>
      <c r="K48" s="30">
        <v>82.517885057471261</v>
      </c>
      <c r="L48" s="39">
        <v>478.95432238580594</v>
      </c>
      <c r="M48" s="37"/>
    </row>
    <row r="49" spans="1:13">
      <c r="A49" s="11">
        <v>2019</v>
      </c>
      <c r="B49" s="12" t="s">
        <v>185</v>
      </c>
      <c r="C49" s="12" t="s">
        <v>91</v>
      </c>
      <c r="D49" s="6">
        <v>1</v>
      </c>
      <c r="E49" s="12" t="s">
        <v>186</v>
      </c>
      <c r="F49" s="13">
        <v>6990</v>
      </c>
      <c r="G49" s="27">
        <v>2391920</v>
      </c>
      <c r="H49" s="28">
        <v>949040</v>
      </c>
      <c r="I49" s="28">
        <v>3340960</v>
      </c>
      <c r="J49" s="28">
        <v>0</v>
      </c>
      <c r="K49" s="30">
        <v>71.593793400699198</v>
      </c>
      <c r="L49" s="39">
        <v>477.96280400572243</v>
      </c>
      <c r="M49" s="37"/>
    </row>
    <row r="50" spans="1:13">
      <c r="A50" s="11">
        <v>2019</v>
      </c>
      <c r="B50" s="12" t="s">
        <v>187</v>
      </c>
      <c r="C50" s="12" t="s">
        <v>91</v>
      </c>
      <c r="D50" s="6">
        <v>1</v>
      </c>
      <c r="E50" s="12" t="s">
        <v>188</v>
      </c>
      <c r="F50" s="13">
        <v>14361</v>
      </c>
      <c r="G50" s="27">
        <v>6631148</v>
      </c>
      <c r="H50" s="28">
        <v>3023605</v>
      </c>
      <c r="I50" s="28">
        <v>9654753</v>
      </c>
      <c r="J50" s="28">
        <v>0</v>
      </c>
      <c r="K50" s="30">
        <v>68.682730671618415</v>
      </c>
      <c r="L50" s="39">
        <v>672.28974305410486</v>
      </c>
      <c r="M50" s="37"/>
    </row>
    <row r="51" spans="1:13">
      <c r="A51" s="11">
        <v>2019</v>
      </c>
      <c r="B51" s="12" t="s">
        <v>189</v>
      </c>
      <c r="C51" s="12" t="s">
        <v>91</v>
      </c>
      <c r="D51" s="6">
        <v>1</v>
      </c>
      <c r="E51" s="12" t="s">
        <v>190</v>
      </c>
      <c r="F51" s="13">
        <v>15133</v>
      </c>
      <c r="G51" s="27">
        <v>6092066</v>
      </c>
      <c r="H51" s="28">
        <v>1497013</v>
      </c>
      <c r="I51" s="28">
        <v>7589079</v>
      </c>
      <c r="J51" s="28">
        <v>0</v>
      </c>
      <c r="K51" s="30">
        <v>80.274114948599163</v>
      </c>
      <c r="L51" s="39">
        <v>501.4920372695434</v>
      </c>
      <c r="M51" s="37"/>
    </row>
    <row r="52" spans="1:13">
      <c r="A52" s="11">
        <v>2019</v>
      </c>
      <c r="B52" s="12" t="s">
        <v>191</v>
      </c>
      <c r="C52" s="12" t="s">
        <v>91</v>
      </c>
      <c r="D52" s="6">
        <v>1</v>
      </c>
      <c r="E52" s="12" t="s">
        <v>192</v>
      </c>
      <c r="F52" s="13">
        <v>12341</v>
      </c>
      <c r="G52" s="27">
        <v>4026606</v>
      </c>
      <c r="H52" s="28">
        <v>1592454</v>
      </c>
      <c r="I52" s="28">
        <v>5619060</v>
      </c>
      <c r="J52" s="92">
        <v>100200</v>
      </c>
      <c r="K52" s="30">
        <v>72.156292946989637</v>
      </c>
      <c r="L52" s="39">
        <v>455.31642492504659</v>
      </c>
      <c r="M52" s="37"/>
    </row>
    <row r="53" spans="1:13">
      <c r="A53" s="11">
        <v>2019</v>
      </c>
      <c r="B53" s="12" t="s">
        <v>193</v>
      </c>
      <c r="C53" s="12" t="s">
        <v>91</v>
      </c>
      <c r="D53" s="6">
        <v>1</v>
      </c>
      <c r="E53" s="12" t="s">
        <v>194</v>
      </c>
      <c r="F53" s="13">
        <v>5238</v>
      </c>
      <c r="G53" s="27">
        <v>1746291</v>
      </c>
      <c r="H53" s="28">
        <v>373920</v>
      </c>
      <c r="I53" s="28">
        <v>2120211</v>
      </c>
      <c r="J53" s="92">
        <v>166500</v>
      </c>
      <c r="K53" s="30">
        <v>83.648130437121253</v>
      </c>
      <c r="L53" s="39">
        <v>404.77491408934708</v>
      </c>
      <c r="M53" s="37"/>
    </row>
    <row r="54" spans="1:13">
      <c r="A54" s="11">
        <v>2019</v>
      </c>
      <c r="B54" s="12" t="s">
        <v>195</v>
      </c>
      <c r="C54" s="12" t="s">
        <v>91</v>
      </c>
      <c r="D54" s="6">
        <v>1</v>
      </c>
      <c r="E54" s="12" t="s">
        <v>196</v>
      </c>
      <c r="F54" s="13">
        <v>4940</v>
      </c>
      <c r="G54" s="27">
        <v>2187658</v>
      </c>
      <c r="H54" s="28">
        <v>483974</v>
      </c>
      <c r="I54" s="28">
        <v>2671632</v>
      </c>
      <c r="J54" s="28">
        <v>0</v>
      </c>
      <c r="K54" s="30">
        <v>81.884705678027515</v>
      </c>
      <c r="L54" s="39">
        <v>540.81619433198375</v>
      </c>
      <c r="M54" s="37"/>
    </row>
    <row r="55" spans="1:13">
      <c r="A55" s="11">
        <v>2019</v>
      </c>
      <c r="B55" s="12" t="s">
        <v>197</v>
      </c>
      <c r="C55" s="12" t="s">
        <v>198</v>
      </c>
      <c r="D55" s="12">
        <v>2</v>
      </c>
      <c r="E55" s="12" t="s">
        <v>199</v>
      </c>
      <c r="F55" s="13">
        <v>4733</v>
      </c>
      <c r="G55" s="27">
        <v>1283749</v>
      </c>
      <c r="H55" s="28">
        <v>383460</v>
      </c>
      <c r="I55" s="28">
        <v>1667209</v>
      </c>
      <c r="J55" s="92">
        <v>28500</v>
      </c>
      <c r="K55" s="30">
        <v>77.386450151529544</v>
      </c>
      <c r="L55" s="39">
        <v>352.25206000422565</v>
      </c>
      <c r="M55" s="37"/>
    </row>
    <row r="56" spans="1:13">
      <c r="A56" s="11">
        <v>2019</v>
      </c>
      <c r="B56" s="12" t="s">
        <v>200</v>
      </c>
      <c r="C56" s="12" t="s">
        <v>198</v>
      </c>
      <c r="D56" s="12">
        <v>2</v>
      </c>
      <c r="E56" s="12" t="s">
        <v>201</v>
      </c>
      <c r="F56" s="13">
        <v>101043</v>
      </c>
      <c r="G56" s="27">
        <v>28908467</v>
      </c>
      <c r="H56" s="28">
        <v>20688510</v>
      </c>
      <c r="I56" s="28">
        <v>49596977</v>
      </c>
      <c r="J56" s="92">
        <v>201550</v>
      </c>
      <c r="K56" s="30">
        <v>58.455578415000112</v>
      </c>
      <c r="L56" s="39">
        <v>490.85020238908186</v>
      </c>
      <c r="M56" s="37"/>
    </row>
    <row r="57" spans="1:13">
      <c r="A57" s="11">
        <v>2019</v>
      </c>
      <c r="B57" s="12" t="s">
        <v>202</v>
      </c>
      <c r="C57" s="12" t="s">
        <v>198</v>
      </c>
      <c r="D57" s="12">
        <v>2</v>
      </c>
      <c r="E57" s="12" t="s">
        <v>203</v>
      </c>
      <c r="F57" s="13">
        <v>4408</v>
      </c>
      <c r="G57" s="27">
        <v>820449</v>
      </c>
      <c r="H57" s="28">
        <v>531870</v>
      </c>
      <c r="I57" s="28">
        <v>1352319</v>
      </c>
      <c r="J57" s="92">
        <v>110700</v>
      </c>
      <c r="K57" s="30">
        <v>63.645721620840192</v>
      </c>
      <c r="L57" s="39">
        <v>306.78743194192378</v>
      </c>
      <c r="M57" s="37"/>
    </row>
    <row r="58" spans="1:13">
      <c r="A58" s="11">
        <v>2019</v>
      </c>
      <c r="B58" s="12" t="s">
        <v>204</v>
      </c>
      <c r="C58" s="12" t="s">
        <v>198</v>
      </c>
      <c r="D58" s="12">
        <v>2</v>
      </c>
      <c r="E58" s="12" t="s">
        <v>205</v>
      </c>
      <c r="F58" s="13">
        <v>1327</v>
      </c>
      <c r="G58" s="27">
        <v>313586</v>
      </c>
      <c r="H58" s="28">
        <v>161860</v>
      </c>
      <c r="I58" s="28">
        <v>475446</v>
      </c>
      <c r="J58" s="92">
        <v>18000</v>
      </c>
      <c r="K58" s="30">
        <v>67.198031800845484</v>
      </c>
      <c r="L58" s="39">
        <v>358.28636021100226</v>
      </c>
      <c r="M58" s="37"/>
    </row>
    <row r="59" spans="1:13">
      <c r="A59" s="11">
        <v>2019</v>
      </c>
      <c r="B59" s="12" t="s">
        <v>206</v>
      </c>
      <c r="C59" s="12" t="s">
        <v>198</v>
      </c>
      <c r="D59" s="12">
        <v>2</v>
      </c>
      <c r="E59" s="12" t="s">
        <v>207</v>
      </c>
      <c r="F59" s="13">
        <v>2181</v>
      </c>
      <c r="G59" s="27">
        <v>488385</v>
      </c>
      <c r="H59" s="28">
        <v>249975</v>
      </c>
      <c r="I59" s="28">
        <v>738360</v>
      </c>
      <c r="J59" s="92">
        <v>33950</v>
      </c>
      <c r="K59" s="30">
        <v>67.63281583819969</v>
      </c>
      <c r="L59" s="39">
        <v>338.54195323246216</v>
      </c>
      <c r="M59" s="37"/>
    </row>
    <row r="60" spans="1:13">
      <c r="A60" s="11">
        <v>2019</v>
      </c>
      <c r="B60" s="12" t="s">
        <v>208</v>
      </c>
      <c r="C60" s="12" t="s">
        <v>198</v>
      </c>
      <c r="D60" s="12">
        <v>2</v>
      </c>
      <c r="E60" s="12" t="s">
        <v>209</v>
      </c>
      <c r="F60" s="13">
        <v>7125</v>
      </c>
      <c r="G60" s="27">
        <v>2835237</v>
      </c>
      <c r="H60" s="28">
        <v>489240</v>
      </c>
      <c r="I60" s="28">
        <v>3324477</v>
      </c>
      <c r="J60" s="92">
        <v>67500</v>
      </c>
      <c r="K60" s="30">
        <v>85.576553142901616</v>
      </c>
      <c r="L60" s="39">
        <v>466.59326315789474</v>
      </c>
      <c r="M60" s="37"/>
    </row>
    <row r="61" spans="1:13">
      <c r="A61" s="11">
        <v>2019</v>
      </c>
      <c r="B61" s="12" t="s">
        <v>210</v>
      </c>
      <c r="C61" s="12" t="s">
        <v>198</v>
      </c>
      <c r="D61" s="12">
        <v>2</v>
      </c>
      <c r="E61" s="12" t="s">
        <v>211</v>
      </c>
      <c r="F61" s="13">
        <v>2558</v>
      </c>
      <c r="G61" s="27">
        <v>845394</v>
      </c>
      <c r="H61" s="28">
        <v>263940</v>
      </c>
      <c r="I61" s="28">
        <v>1109334</v>
      </c>
      <c r="J61" s="92">
        <v>11000</v>
      </c>
      <c r="K61" s="30">
        <v>76.440954215439334</v>
      </c>
      <c r="L61" s="39">
        <v>433.67240031274434</v>
      </c>
      <c r="M61" s="37"/>
    </row>
    <row r="62" spans="1:13">
      <c r="A62" s="11">
        <v>2019</v>
      </c>
      <c r="B62" s="12" t="s">
        <v>212</v>
      </c>
      <c r="C62" s="12" t="s">
        <v>198</v>
      </c>
      <c r="D62" s="12">
        <v>2</v>
      </c>
      <c r="E62" s="12" t="s">
        <v>213</v>
      </c>
      <c r="F62" s="13">
        <v>5044</v>
      </c>
      <c r="G62" s="27">
        <v>1392591</v>
      </c>
      <c r="H62" s="28">
        <v>742048</v>
      </c>
      <c r="I62" s="28">
        <v>2134639</v>
      </c>
      <c r="J62" s="92">
        <v>57660</v>
      </c>
      <c r="K62" s="30">
        <v>66.152062287124153</v>
      </c>
      <c r="L62" s="39">
        <v>423.20360824742266</v>
      </c>
      <c r="M62" s="37"/>
    </row>
    <row r="63" spans="1:13">
      <c r="A63" s="11">
        <v>2019</v>
      </c>
      <c r="B63" s="12" t="s">
        <v>214</v>
      </c>
      <c r="C63" s="12" t="s">
        <v>198</v>
      </c>
      <c r="D63" s="12">
        <v>2</v>
      </c>
      <c r="E63" s="12" t="s">
        <v>215</v>
      </c>
      <c r="F63" s="13">
        <v>18683</v>
      </c>
      <c r="G63" s="27">
        <v>6966961</v>
      </c>
      <c r="H63" s="28">
        <v>1304500</v>
      </c>
      <c r="I63" s="28">
        <v>8271461</v>
      </c>
      <c r="J63" s="92">
        <v>109750</v>
      </c>
      <c r="K63" s="30">
        <v>84.43542347281317</v>
      </c>
      <c r="L63" s="39">
        <v>442.72659637103249</v>
      </c>
      <c r="M63" s="37"/>
    </row>
    <row r="64" spans="1:13">
      <c r="A64" s="11">
        <v>2019</v>
      </c>
      <c r="B64" s="12" t="s">
        <v>216</v>
      </c>
      <c r="C64" s="12" t="s">
        <v>198</v>
      </c>
      <c r="D64" s="12">
        <v>2</v>
      </c>
      <c r="E64" s="12" t="s">
        <v>217</v>
      </c>
      <c r="F64" s="13">
        <v>1588</v>
      </c>
      <c r="G64" s="27">
        <v>381642</v>
      </c>
      <c r="H64" s="28">
        <v>181400</v>
      </c>
      <c r="I64" s="28">
        <v>563042</v>
      </c>
      <c r="J64" s="92">
        <v>7600</v>
      </c>
      <c r="K64" s="30">
        <v>68.211242775680731</v>
      </c>
      <c r="L64" s="39">
        <v>354.56045340050377</v>
      </c>
      <c r="M64" s="37"/>
    </row>
    <row r="65" spans="1:13">
      <c r="A65" s="11">
        <v>2019</v>
      </c>
      <c r="B65" s="12" t="s">
        <v>218</v>
      </c>
      <c r="C65" s="12" t="s">
        <v>198</v>
      </c>
      <c r="D65" s="12">
        <v>2</v>
      </c>
      <c r="E65" s="12" t="s">
        <v>219</v>
      </c>
      <c r="F65" s="13">
        <v>3446</v>
      </c>
      <c r="G65" s="27">
        <v>1027299</v>
      </c>
      <c r="H65" s="28">
        <v>606114</v>
      </c>
      <c r="I65" s="28">
        <v>1633413</v>
      </c>
      <c r="J65" s="92">
        <v>61690</v>
      </c>
      <c r="K65" s="30">
        <v>64.243234776883767</v>
      </c>
      <c r="L65" s="39">
        <v>474.00261172373769</v>
      </c>
      <c r="M65" s="37"/>
    </row>
    <row r="66" spans="1:13">
      <c r="A66" s="11">
        <v>2019</v>
      </c>
      <c r="B66" s="12" t="s">
        <v>220</v>
      </c>
      <c r="C66" s="12" t="s">
        <v>198</v>
      </c>
      <c r="D66" s="12">
        <v>2</v>
      </c>
      <c r="E66" s="12" t="s">
        <v>221</v>
      </c>
      <c r="F66" s="13">
        <v>3650</v>
      </c>
      <c r="G66" s="27">
        <v>1397280</v>
      </c>
      <c r="H66" s="28">
        <v>370320</v>
      </c>
      <c r="I66" s="28">
        <v>1767600</v>
      </c>
      <c r="J66" s="28">
        <v>0</v>
      </c>
      <c r="K66" s="30">
        <v>79.049558723693153</v>
      </c>
      <c r="L66" s="39">
        <v>484.27397260273972</v>
      </c>
      <c r="M66" s="37"/>
    </row>
    <row r="67" spans="1:13">
      <c r="A67" s="11">
        <v>2019</v>
      </c>
      <c r="B67" s="12" t="s">
        <v>222</v>
      </c>
      <c r="C67" s="12" t="s">
        <v>198</v>
      </c>
      <c r="D67" s="12">
        <v>2</v>
      </c>
      <c r="E67" s="12" t="s">
        <v>223</v>
      </c>
      <c r="F67" s="13">
        <v>14733</v>
      </c>
      <c r="G67" s="27">
        <v>5308957</v>
      </c>
      <c r="H67" s="28">
        <v>1163840</v>
      </c>
      <c r="I67" s="28">
        <v>6472797</v>
      </c>
      <c r="J67" s="92">
        <v>84400</v>
      </c>
      <c r="K67" s="30">
        <v>82.250952655532544</v>
      </c>
      <c r="L67" s="39">
        <v>439.34005294237426</v>
      </c>
      <c r="M67" s="37"/>
    </row>
    <row r="68" spans="1:13">
      <c r="A68" s="11">
        <v>2019</v>
      </c>
      <c r="B68" s="12" t="s">
        <v>224</v>
      </c>
      <c r="C68" s="12" t="s">
        <v>198</v>
      </c>
      <c r="D68" s="12">
        <v>2</v>
      </c>
      <c r="E68" s="12" t="s">
        <v>225</v>
      </c>
      <c r="F68" s="13">
        <v>4927</v>
      </c>
      <c r="G68" s="27">
        <v>1556681</v>
      </c>
      <c r="H68" s="28">
        <v>611120</v>
      </c>
      <c r="I68" s="28">
        <v>2167801</v>
      </c>
      <c r="J68" s="92">
        <v>164700</v>
      </c>
      <c r="K68" s="30">
        <v>73.799796870397913</v>
      </c>
      <c r="L68" s="39">
        <v>439.98396590217169</v>
      </c>
      <c r="M68" s="37"/>
    </row>
    <row r="69" spans="1:13">
      <c r="A69" s="11">
        <v>2019</v>
      </c>
      <c r="B69" s="12" t="s">
        <v>226</v>
      </c>
      <c r="C69" s="12" t="s">
        <v>198</v>
      </c>
      <c r="D69" s="12">
        <v>2</v>
      </c>
      <c r="E69" s="12" t="s">
        <v>227</v>
      </c>
      <c r="F69" s="13">
        <v>4578</v>
      </c>
      <c r="G69" s="27">
        <v>1188941</v>
      </c>
      <c r="H69" s="28">
        <v>581446</v>
      </c>
      <c r="I69" s="28">
        <v>1770387</v>
      </c>
      <c r="J69" s="92">
        <v>68820</v>
      </c>
      <c r="K69" s="30">
        <v>68.386048987416856</v>
      </c>
      <c r="L69" s="39">
        <v>386.71625163826997</v>
      </c>
      <c r="M69" s="37"/>
    </row>
    <row r="70" spans="1:13">
      <c r="A70" s="11">
        <v>2019</v>
      </c>
      <c r="B70" s="12" t="s">
        <v>228</v>
      </c>
      <c r="C70" s="12" t="s">
        <v>198</v>
      </c>
      <c r="D70" s="12">
        <v>2</v>
      </c>
      <c r="E70" s="12" t="s">
        <v>229</v>
      </c>
      <c r="F70" s="13">
        <v>30509</v>
      </c>
      <c r="G70" s="27">
        <v>8625614</v>
      </c>
      <c r="H70" s="28">
        <v>3323880</v>
      </c>
      <c r="I70" s="28">
        <v>11949494</v>
      </c>
      <c r="J70" s="92">
        <v>197600</v>
      </c>
      <c r="K70" s="30">
        <v>72.636418224803407</v>
      </c>
      <c r="L70" s="39">
        <v>391.67111344193518</v>
      </c>
      <c r="M70" s="37"/>
    </row>
    <row r="71" spans="1:13">
      <c r="A71" s="11">
        <v>2019</v>
      </c>
      <c r="B71" s="12" t="s">
        <v>230</v>
      </c>
      <c r="C71" s="12" t="s">
        <v>198</v>
      </c>
      <c r="D71" s="12">
        <v>2</v>
      </c>
      <c r="E71" s="12" t="s">
        <v>231</v>
      </c>
      <c r="F71" s="13">
        <v>25906</v>
      </c>
      <c r="G71" s="27">
        <v>9775606</v>
      </c>
      <c r="H71" s="28">
        <v>4749340</v>
      </c>
      <c r="I71" s="28">
        <v>14524946</v>
      </c>
      <c r="J71" s="28">
        <v>0</v>
      </c>
      <c r="K71" s="30">
        <v>67.302184806745586</v>
      </c>
      <c r="L71" s="39">
        <v>560.67883887902417</v>
      </c>
      <c r="M71" s="37"/>
    </row>
    <row r="72" spans="1:13">
      <c r="A72" s="11">
        <v>2019</v>
      </c>
      <c r="B72" s="12" t="s">
        <v>232</v>
      </c>
      <c r="C72" s="12" t="s">
        <v>198</v>
      </c>
      <c r="D72" s="12">
        <v>2</v>
      </c>
      <c r="E72" s="12" t="s">
        <v>233</v>
      </c>
      <c r="F72" s="13">
        <v>9298</v>
      </c>
      <c r="G72" s="27">
        <v>2894395</v>
      </c>
      <c r="H72" s="28">
        <v>760020</v>
      </c>
      <c r="I72" s="28">
        <v>3654415</v>
      </c>
      <c r="J72" s="92">
        <v>49800</v>
      </c>
      <c r="K72" s="30">
        <v>79.48229246952458</v>
      </c>
      <c r="L72" s="39">
        <v>393.03237255323728</v>
      </c>
      <c r="M72" s="37"/>
    </row>
    <row r="73" spans="1:13">
      <c r="A73" s="11">
        <v>2019</v>
      </c>
      <c r="B73" s="12" t="s">
        <v>234</v>
      </c>
      <c r="C73" s="12" t="s">
        <v>198</v>
      </c>
      <c r="D73" s="12">
        <v>2</v>
      </c>
      <c r="E73" s="12" t="s">
        <v>235</v>
      </c>
      <c r="F73" s="13">
        <v>1708</v>
      </c>
      <c r="G73" s="27">
        <v>339108</v>
      </c>
      <c r="H73" s="28">
        <v>360300</v>
      </c>
      <c r="I73" s="28">
        <v>699408</v>
      </c>
      <c r="J73" s="92">
        <v>36800</v>
      </c>
      <c r="K73" s="30">
        <v>51.060026514245969</v>
      </c>
      <c r="L73" s="39">
        <v>409.4894613583138</v>
      </c>
      <c r="M73" s="37"/>
    </row>
    <row r="74" spans="1:13">
      <c r="A74" s="11">
        <v>2019</v>
      </c>
      <c r="B74" s="12" t="s">
        <v>236</v>
      </c>
      <c r="C74" s="12" t="s">
        <v>198</v>
      </c>
      <c r="D74" s="12">
        <v>2</v>
      </c>
      <c r="E74" s="12" t="s">
        <v>237</v>
      </c>
      <c r="F74" s="13">
        <v>39969</v>
      </c>
      <c r="G74" s="27">
        <v>15941369</v>
      </c>
      <c r="H74" s="28">
        <v>6200000</v>
      </c>
      <c r="I74" s="28">
        <v>22141369</v>
      </c>
      <c r="J74" s="92">
        <v>426800</v>
      </c>
      <c r="K74" s="30">
        <v>72.527678253384224</v>
      </c>
      <c r="L74" s="39">
        <v>553.96354674873021</v>
      </c>
      <c r="M74" s="37"/>
    </row>
    <row r="75" spans="1:13">
      <c r="A75" s="11">
        <v>2019</v>
      </c>
      <c r="B75" s="12" t="s">
        <v>238</v>
      </c>
      <c r="C75" s="12" t="s">
        <v>198</v>
      </c>
      <c r="D75" s="12">
        <v>3</v>
      </c>
      <c r="E75" s="12" t="s">
        <v>239</v>
      </c>
      <c r="F75" s="13">
        <v>12786</v>
      </c>
      <c r="G75" s="27">
        <v>5908589</v>
      </c>
      <c r="H75" s="28">
        <v>1841770</v>
      </c>
      <c r="I75" s="28">
        <v>7750359</v>
      </c>
      <c r="J75" s="28">
        <v>0</v>
      </c>
      <c r="K75" s="30">
        <v>76.236326601129051</v>
      </c>
      <c r="L75" s="39">
        <v>606.15978413890195</v>
      </c>
      <c r="M75" s="37"/>
    </row>
    <row r="76" spans="1:13">
      <c r="A76" s="11">
        <v>2019</v>
      </c>
      <c r="B76" s="12" t="s">
        <v>240</v>
      </c>
      <c r="C76" s="12" t="s">
        <v>198</v>
      </c>
      <c r="D76" s="12">
        <v>2</v>
      </c>
      <c r="E76" s="12" t="s">
        <v>241</v>
      </c>
      <c r="F76" s="13">
        <v>6201</v>
      </c>
      <c r="G76" s="27">
        <v>2136123</v>
      </c>
      <c r="H76" s="28">
        <v>1012578</v>
      </c>
      <c r="I76" s="28">
        <v>3148701</v>
      </c>
      <c r="J76" s="92">
        <v>91140</v>
      </c>
      <c r="K76" s="30">
        <v>68.746058834368725</v>
      </c>
      <c r="L76" s="39">
        <v>507.77310111272374</v>
      </c>
      <c r="M76" s="37"/>
    </row>
    <row r="77" spans="1:13">
      <c r="A77" s="11">
        <v>2019</v>
      </c>
      <c r="B77" s="12" t="s">
        <v>242</v>
      </c>
      <c r="C77" s="12" t="s">
        <v>198</v>
      </c>
      <c r="D77" s="12">
        <v>2</v>
      </c>
      <c r="E77" s="12" t="s">
        <v>243</v>
      </c>
      <c r="F77" s="13">
        <v>1013</v>
      </c>
      <c r="G77" s="27">
        <v>322953</v>
      </c>
      <c r="H77" s="28">
        <v>165892</v>
      </c>
      <c r="I77" s="28">
        <v>488845</v>
      </c>
      <c r="J77" s="92">
        <v>18600</v>
      </c>
      <c r="K77" s="30">
        <v>67.308378247888939</v>
      </c>
      <c r="L77" s="39">
        <v>482.57156959526162</v>
      </c>
      <c r="M77" s="37"/>
    </row>
    <row r="78" spans="1:13">
      <c r="A78" s="11">
        <v>2019</v>
      </c>
      <c r="B78" s="12" t="s">
        <v>244</v>
      </c>
      <c r="C78" s="12" t="s">
        <v>198</v>
      </c>
      <c r="D78" s="12">
        <v>2</v>
      </c>
      <c r="E78" s="12" t="s">
        <v>245</v>
      </c>
      <c r="F78" s="13">
        <v>3350</v>
      </c>
      <c r="G78" s="27">
        <v>1015759</v>
      </c>
      <c r="H78" s="28">
        <v>473260</v>
      </c>
      <c r="I78" s="28">
        <v>1489019</v>
      </c>
      <c r="J78" s="92">
        <v>71350</v>
      </c>
      <c r="K78" s="30">
        <v>69.669994725606571</v>
      </c>
      <c r="L78" s="39">
        <v>444.48328358208954</v>
      </c>
      <c r="M78" s="37"/>
    </row>
    <row r="79" spans="1:13">
      <c r="A79" s="11">
        <v>2019</v>
      </c>
      <c r="B79" s="12" t="s">
        <v>246</v>
      </c>
      <c r="C79" s="12" t="s">
        <v>198</v>
      </c>
      <c r="D79" s="12">
        <v>2</v>
      </c>
      <c r="E79" s="12" t="s">
        <v>247</v>
      </c>
      <c r="F79" s="13">
        <v>1913</v>
      </c>
      <c r="G79" s="27">
        <v>533877</v>
      </c>
      <c r="H79" s="28">
        <v>275724</v>
      </c>
      <c r="I79" s="28">
        <v>809601</v>
      </c>
      <c r="J79" s="92">
        <v>53010</v>
      </c>
      <c r="K79" s="30">
        <v>68.036113613204563</v>
      </c>
      <c r="L79" s="39">
        <v>423.21014113957136</v>
      </c>
      <c r="M79" s="37"/>
    </row>
    <row r="80" spans="1:13">
      <c r="A80" s="11">
        <v>2019</v>
      </c>
      <c r="B80" s="12" t="s">
        <v>248</v>
      </c>
      <c r="C80" s="12" t="s">
        <v>198</v>
      </c>
      <c r="D80" s="12">
        <v>2</v>
      </c>
      <c r="E80" s="12" t="s">
        <v>249</v>
      </c>
      <c r="F80" s="13">
        <v>9873</v>
      </c>
      <c r="G80" s="27">
        <v>3929049</v>
      </c>
      <c r="H80" s="28">
        <v>937490</v>
      </c>
      <c r="I80" s="28">
        <v>4866539</v>
      </c>
      <c r="J80" s="92">
        <v>97750</v>
      </c>
      <c r="K80" s="30">
        <v>81.115321851729433</v>
      </c>
      <c r="L80" s="39">
        <v>492.91390661399777</v>
      </c>
      <c r="M80" s="37"/>
    </row>
    <row r="81" spans="1:13">
      <c r="A81" s="11">
        <v>2019</v>
      </c>
      <c r="B81" s="12" t="s">
        <v>250</v>
      </c>
      <c r="C81" s="12" t="s">
        <v>198</v>
      </c>
      <c r="D81" s="12">
        <v>2</v>
      </c>
      <c r="E81" s="12" t="s">
        <v>251</v>
      </c>
      <c r="F81" s="13">
        <v>3059</v>
      </c>
      <c r="G81" s="27">
        <v>901903</v>
      </c>
      <c r="H81" s="28">
        <v>495756</v>
      </c>
      <c r="I81" s="28">
        <v>1397659</v>
      </c>
      <c r="J81" s="92">
        <v>29760</v>
      </c>
      <c r="K81" s="30">
        <v>65.269062552761312</v>
      </c>
      <c r="L81" s="39">
        <v>456.9006211180124</v>
      </c>
      <c r="M81" s="37"/>
    </row>
    <row r="82" spans="1:13">
      <c r="A82" s="11">
        <v>2019</v>
      </c>
      <c r="B82" s="12" t="s">
        <v>252</v>
      </c>
      <c r="C82" s="12" t="s">
        <v>198</v>
      </c>
      <c r="D82" s="12">
        <v>2</v>
      </c>
      <c r="E82" s="12" t="s">
        <v>253</v>
      </c>
      <c r="F82" s="13">
        <v>6815</v>
      </c>
      <c r="G82" s="27">
        <v>2581134</v>
      </c>
      <c r="H82" s="28">
        <v>493960</v>
      </c>
      <c r="I82" s="28">
        <v>3075094</v>
      </c>
      <c r="J82" s="92">
        <v>108050</v>
      </c>
      <c r="K82" s="30">
        <v>84.482008982314341</v>
      </c>
      <c r="L82" s="39">
        <v>451.22435803374907</v>
      </c>
      <c r="M82" s="37"/>
    </row>
    <row r="83" spans="1:13">
      <c r="A83" s="11">
        <v>2019</v>
      </c>
      <c r="B83" s="12" t="s">
        <v>254</v>
      </c>
      <c r="C83" s="12" t="s">
        <v>198</v>
      </c>
      <c r="D83" s="12">
        <v>2</v>
      </c>
      <c r="E83" s="12" t="s">
        <v>255</v>
      </c>
      <c r="F83" s="13">
        <v>1854</v>
      </c>
      <c r="G83" s="27">
        <v>436680</v>
      </c>
      <c r="H83" s="28">
        <v>222640</v>
      </c>
      <c r="I83" s="28">
        <v>659320</v>
      </c>
      <c r="J83" s="92">
        <v>29550</v>
      </c>
      <c r="K83" s="30">
        <v>67.680404140113509</v>
      </c>
      <c r="L83" s="39">
        <v>355.62028047464941</v>
      </c>
      <c r="M83" s="37"/>
    </row>
    <row r="84" spans="1:13">
      <c r="A84" s="11">
        <v>2019</v>
      </c>
      <c r="B84" s="12" t="s">
        <v>256</v>
      </c>
      <c r="C84" s="12" t="s">
        <v>198</v>
      </c>
      <c r="D84" s="12">
        <v>2</v>
      </c>
      <c r="E84" s="12" t="s">
        <v>257</v>
      </c>
      <c r="F84" s="13">
        <v>3795</v>
      </c>
      <c r="G84" s="27">
        <v>4997245</v>
      </c>
      <c r="H84" s="28">
        <v>1685080</v>
      </c>
      <c r="I84" s="28">
        <v>6682325</v>
      </c>
      <c r="J84" s="92">
        <v>29500</v>
      </c>
      <c r="K84" s="30">
        <v>74.89386269755245</v>
      </c>
      <c r="L84" s="39">
        <v>1760.8234519104085</v>
      </c>
      <c r="M84" s="37"/>
    </row>
    <row r="85" spans="1:13">
      <c r="A85" s="11">
        <v>2019</v>
      </c>
      <c r="B85" s="12" t="s">
        <v>258</v>
      </c>
      <c r="C85" s="12" t="s">
        <v>198</v>
      </c>
      <c r="D85" s="12">
        <v>2</v>
      </c>
      <c r="E85" s="12" t="s">
        <v>259</v>
      </c>
      <c r="F85" s="13">
        <v>2025</v>
      </c>
      <c r="G85" s="27">
        <v>628513</v>
      </c>
      <c r="H85" s="28">
        <v>170180</v>
      </c>
      <c r="I85" s="28">
        <v>798693</v>
      </c>
      <c r="J85" s="28">
        <v>0</v>
      </c>
      <c r="K85" s="30">
        <v>78.692689180949372</v>
      </c>
      <c r="L85" s="39">
        <v>394.41629629629631</v>
      </c>
      <c r="M85" s="37"/>
    </row>
    <row r="86" spans="1:13">
      <c r="A86" s="11">
        <v>2019</v>
      </c>
      <c r="B86" s="12" t="s">
        <v>260</v>
      </c>
      <c r="C86" s="12" t="s">
        <v>198</v>
      </c>
      <c r="D86" s="12">
        <v>2</v>
      </c>
      <c r="E86" s="12" t="s">
        <v>261</v>
      </c>
      <c r="F86" s="13">
        <v>35007</v>
      </c>
      <c r="G86" s="27">
        <v>14746525</v>
      </c>
      <c r="H86" s="28">
        <v>4324940</v>
      </c>
      <c r="I86" s="28">
        <v>19071465</v>
      </c>
      <c r="J86" s="92">
        <v>145320</v>
      </c>
      <c r="K86" s="30">
        <v>77.493946047686961</v>
      </c>
      <c r="L86" s="39">
        <v>544.7900419916017</v>
      </c>
      <c r="M86" s="37"/>
    </row>
    <row r="87" spans="1:13">
      <c r="A87" s="11">
        <v>2019</v>
      </c>
      <c r="B87" s="12" t="s">
        <v>262</v>
      </c>
      <c r="C87" s="12" t="s">
        <v>198</v>
      </c>
      <c r="D87" s="12">
        <v>2</v>
      </c>
      <c r="E87" s="12" t="s">
        <v>263</v>
      </c>
      <c r="F87" s="13">
        <v>6666</v>
      </c>
      <c r="G87" s="27">
        <v>2050173</v>
      </c>
      <c r="H87" s="28">
        <v>806180</v>
      </c>
      <c r="I87" s="28">
        <v>2856353</v>
      </c>
      <c r="J87" s="92">
        <v>119900</v>
      </c>
      <c r="K87" s="30">
        <v>72.912921045354679</v>
      </c>
      <c r="L87" s="39">
        <v>428.49579957995797</v>
      </c>
      <c r="M87" s="37"/>
    </row>
    <row r="88" spans="1:13">
      <c r="A88" s="11">
        <v>2019</v>
      </c>
      <c r="B88" s="12" t="s">
        <v>264</v>
      </c>
      <c r="C88" s="12" t="s">
        <v>198</v>
      </c>
      <c r="D88" s="12">
        <v>2</v>
      </c>
      <c r="E88" s="12" t="s">
        <v>265</v>
      </c>
      <c r="F88" s="13">
        <v>3234</v>
      </c>
      <c r="G88" s="27">
        <v>910473</v>
      </c>
      <c r="H88" s="28">
        <v>388515</v>
      </c>
      <c r="I88" s="28">
        <v>1298988</v>
      </c>
      <c r="J88" s="92">
        <v>123050</v>
      </c>
      <c r="K88" s="30">
        <v>72.679000139236777</v>
      </c>
      <c r="L88" s="39">
        <v>401.66604823747679</v>
      </c>
      <c r="M88" s="37"/>
    </row>
    <row r="89" spans="1:13">
      <c r="A89" s="11">
        <v>2019</v>
      </c>
      <c r="B89" s="12" t="s">
        <v>266</v>
      </c>
      <c r="C89" s="12" t="s">
        <v>198</v>
      </c>
      <c r="D89" s="12">
        <v>2</v>
      </c>
      <c r="E89" s="12" t="s">
        <v>267</v>
      </c>
      <c r="F89" s="13">
        <v>671</v>
      </c>
      <c r="G89" s="27">
        <v>137062</v>
      </c>
      <c r="H89" s="28">
        <v>111349</v>
      </c>
      <c r="I89" s="28">
        <v>248411</v>
      </c>
      <c r="J89" s="92">
        <v>9610</v>
      </c>
      <c r="K89" s="30">
        <v>56.844985485677526</v>
      </c>
      <c r="L89" s="39">
        <v>370.21013412816694</v>
      </c>
      <c r="M89" s="37"/>
    </row>
    <row r="90" spans="1:13">
      <c r="A90" s="11">
        <v>2019</v>
      </c>
      <c r="B90" s="12" t="s">
        <v>268</v>
      </c>
      <c r="C90" s="12" t="s">
        <v>198</v>
      </c>
      <c r="D90" s="12">
        <v>2</v>
      </c>
      <c r="E90" s="12" t="s">
        <v>269</v>
      </c>
      <c r="F90" s="13">
        <v>4552</v>
      </c>
      <c r="G90" s="27">
        <v>1206800</v>
      </c>
      <c r="H90" s="28">
        <v>403020</v>
      </c>
      <c r="I90" s="28">
        <v>1609820</v>
      </c>
      <c r="J90" s="92">
        <v>49500</v>
      </c>
      <c r="K90" s="30">
        <v>75.711737338186722</v>
      </c>
      <c r="L90" s="39">
        <v>353.6511423550088</v>
      </c>
      <c r="M90" s="37"/>
    </row>
    <row r="91" spans="1:13">
      <c r="A91" s="11">
        <v>2019</v>
      </c>
      <c r="B91" s="12" t="s">
        <v>270</v>
      </c>
      <c r="C91" s="12" t="s">
        <v>198</v>
      </c>
      <c r="D91" s="12">
        <v>2</v>
      </c>
      <c r="E91" s="12" t="s">
        <v>271</v>
      </c>
      <c r="F91" s="13">
        <v>1950</v>
      </c>
      <c r="G91" s="27">
        <v>518854</v>
      </c>
      <c r="H91" s="28">
        <v>319989</v>
      </c>
      <c r="I91" s="28">
        <v>838843</v>
      </c>
      <c r="J91" s="92">
        <v>33790</v>
      </c>
      <c r="K91" s="30">
        <v>63.330632694385848</v>
      </c>
      <c r="L91" s="39">
        <v>430.17589743589741</v>
      </c>
      <c r="M91" s="37"/>
    </row>
    <row r="92" spans="1:13">
      <c r="A92" s="11">
        <v>2019</v>
      </c>
      <c r="B92" s="12" t="s">
        <v>272</v>
      </c>
      <c r="C92" s="12" t="s">
        <v>198</v>
      </c>
      <c r="D92" s="12">
        <v>2</v>
      </c>
      <c r="E92" s="12" t="s">
        <v>273</v>
      </c>
      <c r="F92" s="13">
        <v>2008</v>
      </c>
      <c r="G92" s="27">
        <v>496888</v>
      </c>
      <c r="H92" s="28">
        <v>219540</v>
      </c>
      <c r="I92" s="28">
        <v>716428</v>
      </c>
      <c r="J92" s="92">
        <v>48100</v>
      </c>
      <c r="K92" s="30">
        <v>71.284243350145445</v>
      </c>
      <c r="L92" s="39">
        <v>356.78685258964146</v>
      </c>
      <c r="M92" s="37"/>
    </row>
    <row r="93" spans="1:13">
      <c r="A93" s="11">
        <v>2019</v>
      </c>
      <c r="B93" s="12" t="s">
        <v>274</v>
      </c>
      <c r="C93" s="12" t="s">
        <v>198</v>
      </c>
      <c r="D93" s="12">
        <v>2</v>
      </c>
      <c r="E93" s="12" t="s">
        <v>275</v>
      </c>
      <c r="F93" s="13">
        <v>916</v>
      </c>
      <c r="G93" s="27">
        <v>162061</v>
      </c>
      <c r="H93" s="28">
        <v>214086</v>
      </c>
      <c r="I93" s="28">
        <v>376147</v>
      </c>
      <c r="J93" s="92">
        <v>10230</v>
      </c>
      <c r="K93" s="30">
        <v>44.591422367273417</v>
      </c>
      <c r="L93" s="39">
        <v>410.64082969432314</v>
      </c>
      <c r="M93" s="37"/>
    </row>
    <row r="94" spans="1:13">
      <c r="A94" s="11">
        <v>2019</v>
      </c>
      <c r="B94" s="12" t="s">
        <v>276</v>
      </c>
      <c r="C94" s="12" t="s">
        <v>198</v>
      </c>
      <c r="D94" s="12">
        <v>2</v>
      </c>
      <c r="E94" s="12" t="s">
        <v>277</v>
      </c>
      <c r="F94" s="13">
        <v>4097</v>
      </c>
      <c r="G94" s="27">
        <v>1126897</v>
      </c>
      <c r="H94" s="28">
        <v>347710</v>
      </c>
      <c r="I94" s="28">
        <v>1474607</v>
      </c>
      <c r="J94" s="28">
        <v>0</v>
      </c>
      <c r="K94" s="30">
        <v>76.420158048890315</v>
      </c>
      <c r="L94" s="39">
        <v>359.9236026360752</v>
      </c>
      <c r="M94" s="37"/>
    </row>
    <row r="95" spans="1:13">
      <c r="A95" s="11">
        <v>2019</v>
      </c>
      <c r="B95" s="12" t="s">
        <v>278</v>
      </c>
      <c r="C95" s="12" t="s">
        <v>198</v>
      </c>
      <c r="D95" s="12">
        <v>2</v>
      </c>
      <c r="E95" s="12" t="s">
        <v>279</v>
      </c>
      <c r="F95" s="13">
        <v>7070</v>
      </c>
      <c r="G95" s="27">
        <v>2358681</v>
      </c>
      <c r="H95" s="28">
        <v>754920</v>
      </c>
      <c r="I95" s="28">
        <v>3113601</v>
      </c>
      <c r="J95" s="92">
        <v>241500</v>
      </c>
      <c r="K95" s="30">
        <v>77.499336085560472</v>
      </c>
      <c r="L95" s="39">
        <v>440.39618104667608</v>
      </c>
      <c r="M95" s="37"/>
    </row>
    <row r="96" spans="1:13" s="53" customFormat="1">
      <c r="A96" s="44">
        <v>2019</v>
      </c>
      <c r="B96" s="45" t="s">
        <v>280</v>
      </c>
      <c r="C96" s="45" t="s">
        <v>198</v>
      </c>
      <c r="D96" s="12">
        <v>2</v>
      </c>
      <c r="E96" s="45" t="s">
        <v>281</v>
      </c>
      <c r="F96" s="46">
        <v>44620</v>
      </c>
      <c r="G96" s="49">
        <v>21857205</v>
      </c>
      <c r="H96" s="50">
        <v>7914050</v>
      </c>
      <c r="I96" s="50">
        <v>29771255</v>
      </c>
      <c r="J96" s="92">
        <v>796700</v>
      </c>
      <c r="K96" s="51">
        <v>74.109978897835987</v>
      </c>
      <c r="L96" s="52">
        <v>667.21772747646799</v>
      </c>
      <c r="M96" s="37"/>
    </row>
    <row r="97" spans="1:13" s="53" customFormat="1">
      <c r="A97" s="44">
        <v>2019</v>
      </c>
      <c r="B97" s="45" t="s">
        <v>282</v>
      </c>
      <c r="C97" s="45" t="s">
        <v>198</v>
      </c>
      <c r="D97" s="12">
        <v>2</v>
      </c>
      <c r="E97" s="45" t="s">
        <v>283</v>
      </c>
      <c r="F97" s="46">
        <v>3737</v>
      </c>
      <c r="G97" s="49">
        <v>1128138</v>
      </c>
      <c r="H97" s="50">
        <v>320330</v>
      </c>
      <c r="I97" s="50">
        <v>1448468</v>
      </c>
      <c r="J97" s="92">
        <v>146000</v>
      </c>
      <c r="K97" s="51">
        <v>79.909913526016197</v>
      </c>
      <c r="L97" s="52">
        <v>387.60181964142362</v>
      </c>
      <c r="M97" s="37"/>
    </row>
    <row r="98" spans="1:13">
      <c r="A98" s="11">
        <v>2019</v>
      </c>
      <c r="B98" s="12" t="s">
        <v>284</v>
      </c>
      <c r="C98" s="12" t="s">
        <v>198</v>
      </c>
      <c r="D98" s="12">
        <v>2</v>
      </c>
      <c r="E98" s="12" t="s">
        <v>285</v>
      </c>
      <c r="F98" s="13">
        <v>2759</v>
      </c>
      <c r="G98" s="27">
        <v>547196</v>
      </c>
      <c r="H98" s="28">
        <v>528629</v>
      </c>
      <c r="I98" s="28">
        <v>1075825</v>
      </c>
      <c r="J98" s="92">
        <v>36580</v>
      </c>
      <c r="K98" s="30">
        <v>52.478728520637716</v>
      </c>
      <c r="L98" s="39">
        <v>389.93294671982602</v>
      </c>
      <c r="M98" s="37"/>
    </row>
    <row r="99" spans="1:13">
      <c r="A99" s="11">
        <v>2019</v>
      </c>
      <c r="B99" s="12" t="s">
        <v>286</v>
      </c>
      <c r="C99" s="12" t="s">
        <v>198</v>
      </c>
      <c r="D99" s="12">
        <v>2</v>
      </c>
      <c r="E99" s="12" t="s">
        <v>287</v>
      </c>
      <c r="F99" s="13">
        <v>4063</v>
      </c>
      <c r="G99" s="27">
        <v>2328669</v>
      </c>
      <c r="H99" s="28">
        <v>616070</v>
      </c>
      <c r="I99" s="28">
        <v>2944739</v>
      </c>
      <c r="J99" s="92">
        <v>24950</v>
      </c>
      <c r="K99" s="30">
        <v>79.254730040755106</v>
      </c>
      <c r="L99" s="39">
        <v>724.7696283534334</v>
      </c>
      <c r="M99" s="37"/>
    </row>
    <row r="100" spans="1:13">
      <c r="A100" s="11">
        <v>2019</v>
      </c>
      <c r="B100" s="12" t="s">
        <v>288</v>
      </c>
      <c r="C100" s="12" t="s">
        <v>198</v>
      </c>
      <c r="D100" s="12">
        <v>2</v>
      </c>
      <c r="E100" s="12" t="s">
        <v>289</v>
      </c>
      <c r="F100" s="13">
        <v>2211</v>
      </c>
      <c r="G100" s="27">
        <v>490108</v>
      </c>
      <c r="H100" s="28">
        <v>398955</v>
      </c>
      <c r="I100" s="28">
        <v>889063</v>
      </c>
      <c r="J100" s="92">
        <v>27590</v>
      </c>
      <c r="K100" s="30">
        <v>56.476987475085991</v>
      </c>
      <c r="L100" s="39">
        <v>402.10900045228402</v>
      </c>
      <c r="M100" s="37"/>
    </row>
    <row r="101" spans="1:13">
      <c r="A101" s="11">
        <v>2019</v>
      </c>
      <c r="B101" s="12" t="s">
        <v>290</v>
      </c>
      <c r="C101" s="12" t="s">
        <v>198</v>
      </c>
      <c r="D101" s="12">
        <v>2</v>
      </c>
      <c r="E101" s="12" t="s">
        <v>291</v>
      </c>
      <c r="F101" s="13">
        <v>7569</v>
      </c>
      <c r="G101" s="27">
        <v>1974492</v>
      </c>
      <c r="H101" s="28">
        <v>895425</v>
      </c>
      <c r="I101" s="28">
        <v>2869917</v>
      </c>
      <c r="J101" s="92">
        <v>90600</v>
      </c>
      <c r="K101" s="30">
        <v>69.754438160632077</v>
      </c>
      <c r="L101" s="39">
        <v>379.16726119698774</v>
      </c>
      <c r="M101" s="37"/>
    </row>
    <row r="102" spans="1:13">
      <c r="A102" s="11">
        <v>2019</v>
      </c>
      <c r="B102" s="12" t="s">
        <v>292</v>
      </c>
      <c r="C102" s="12" t="s">
        <v>293</v>
      </c>
      <c r="D102" s="12">
        <v>3</v>
      </c>
      <c r="E102" s="12" t="s">
        <v>294</v>
      </c>
      <c r="F102" s="13">
        <v>2196</v>
      </c>
      <c r="G102" s="27">
        <v>657250</v>
      </c>
      <c r="H102" s="28">
        <v>260030</v>
      </c>
      <c r="I102" s="28">
        <v>917280</v>
      </c>
      <c r="J102" s="28">
        <v>0</v>
      </c>
      <c r="K102" s="30">
        <v>71.652058259201112</v>
      </c>
      <c r="L102" s="39">
        <v>417.70491803278691</v>
      </c>
      <c r="M102" s="37"/>
    </row>
    <row r="103" spans="1:13">
      <c r="A103" s="11">
        <v>2019</v>
      </c>
      <c r="B103" s="12" t="s">
        <v>295</v>
      </c>
      <c r="C103" s="12" t="s">
        <v>293</v>
      </c>
      <c r="D103" s="12">
        <v>3</v>
      </c>
      <c r="E103" s="12" t="s">
        <v>296</v>
      </c>
      <c r="F103" s="13">
        <v>4155</v>
      </c>
      <c r="G103" s="27">
        <v>1514316</v>
      </c>
      <c r="H103" s="28">
        <v>416250</v>
      </c>
      <c r="I103" s="28">
        <v>1930566</v>
      </c>
      <c r="J103" s="28">
        <v>0</v>
      </c>
      <c r="K103" s="30">
        <v>78.438965567610737</v>
      </c>
      <c r="L103" s="39">
        <v>464.63682310469312</v>
      </c>
      <c r="M103" s="37"/>
    </row>
    <row r="104" spans="1:13">
      <c r="A104" s="11">
        <v>2019</v>
      </c>
      <c r="B104" s="12" t="s">
        <v>297</v>
      </c>
      <c r="C104" s="12" t="s">
        <v>293</v>
      </c>
      <c r="D104" s="12">
        <v>3</v>
      </c>
      <c r="E104" s="12" t="s">
        <v>298</v>
      </c>
      <c r="F104" s="13">
        <v>1904</v>
      </c>
      <c r="G104" s="27">
        <v>711797</v>
      </c>
      <c r="H104" s="28">
        <v>183720</v>
      </c>
      <c r="I104" s="28">
        <v>895517</v>
      </c>
      <c r="J104" s="28">
        <v>0</v>
      </c>
      <c r="K104" s="30">
        <v>79.484476564933999</v>
      </c>
      <c r="L104" s="39">
        <v>470.33455882352939</v>
      </c>
      <c r="M104" s="37"/>
    </row>
    <row r="105" spans="1:13">
      <c r="A105" s="11">
        <v>2019</v>
      </c>
      <c r="B105" s="12" t="s">
        <v>299</v>
      </c>
      <c r="C105" s="12" t="s">
        <v>293</v>
      </c>
      <c r="D105" s="12">
        <v>3</v>
      </c>
      <c r="E105" s="12" t="s">
        <v>300</v>
      </c>
      <c r="F105" s="13">
        <v>141</v>
      </c>
      <c r="G105" s="27">
        <v>58590</v>
      </c>
      <c r="H105" s="28">
        <v>75830</v>
      </c>
      <c r="I105" s="28">
        <v>134420</v>
      </c>
      <c r="J105" s="28">
        <v>0</v>
      </c>
      <c r="K105" s="30">
        <v>43.58726380002976</v>
      </c>
      <c r="L105" s="39">
        <v>953.33333333333337</v>
      </c>
      <c r="M105" s="37"/>
    </row>
    <row r="106" spans="1:13">
      <c r="A106" s="11">
        <v>2019</v>
      </c>
      <c r="B106" s="12" t="s">
        <v>301</v>
      </c>
      <c r="C106" s="12" t="s">
        <v>293</v>
      </c>
      <c r="D106" s="12">
        <v>3</v>
      </c>
      <c r="E106" s="12" t="s">
        <v>302</v>
      </c>
      <c r="F106" s="13">
        <v>1710</v>
      </c>
      <c r="G106" s="27">
        <v>582602</v>
      </c>
      <c r="H106" s="28">
        <v>238290</v>
      </c>
      <c r="I106" s="28">
        <v>820892</v>
      </c>
      <c r="J106" s="28">
        <v>0</v>
      </c>
      <c r="K106" s="30">
        <v>70.971820897267847</v>
      </c>
      <c r="L106" s="39">
        <v>480.05380116959066</v>
      </c>
      <c r="M106" s="37"/>
    </row>
    <row r="107" spans="1:13">
      <c r="A107" s="11">
        <v>2019</v>
      </c>
      <c r="B107" s="12" t="s">
        <v>303</v>
      </c>
      <c r="C107" s="12" t="s">
        <v>293</v>
      </c>
      <c r="D107" s="12">
        <v>3</v>
      </c>
      <c r="E107" s="12" t="s">
        <v>304</v>
      </c>
      <c r="F107" s="13">
        <v>6852</v>
      </c>
      <c r="G107" s="27">
        <v>2022862</v>
      </c>
      <c r="H107" s="28">
        <v>1028850</v>
      </c>
      <c r="I107" s="28">
        <v>3051712</v>
      </c>
      <c r="J107" s="28">
        <v>0</v>
      </c>
      <c r="K107" s="30">
        <v>66.28613709288426</v>
      </c>
      <c r="L107" s="39">
        <v>445.37536485697609</v>
      </c>
      <c r="M107" s="37"/>
    </row>
    <row r="108" spans="1:13">
      <c r="A108" s="11">
        <v>2019</v>
      </c>
      <c r="B108" s="12" t="s">
        <v>305</v>
      </c>
      <c r="C108" s="12" t="s">
        <v>293</v>
      </c>
      <c r="D108" s="12">
        <v>3</v>
      </c>
      <c r="E108" s="12" t="s">
        <v>306</v>
      </c>
      <c r="F108" s="13">
        <v>525</v>
      </c>
      <c r="G108" s="27">
        <v>134320</v>
      </c>
      <c r="H108" s="28">
        <v>27950</v>
      </c>
      <c r="I108" s="28">
        <v>162270</v>
      </c>
      <c r="J108" s="28">
        <v>0</v>
      </c>
      <c r="K108" s="30">
        <v>82.775620878782277</v>
      </c>
      <c r="L108" s="39">
        <v>309.08571428571429</v>
      </c>
      <c r="M108" s="37"/>
    </row>
    <row r="109" spans="1:13">
      <c r="A109" s="11">
        <v>2019</v>
      </c>
      <c r="B109" s="12" t="s">
        <v>307</v>
      </c>
      <c r="C109" s="12" t="s">
        <v>293</v>
      </c>
      <c r="D109" s="12">
        <v>3</v>
      </c>
      <c r="E109" s="12" t="s">
        <v>308</v>
      </c>
      <c r="F109" s="13">
        <v>4449</v>
      </c>
      <c r="G109" s="27">
        <v>1501594</v>
      </c>
      <c r="H109" s="28">
        <v>501349</v>
      </c>
      <c r="I109" s="28">
        <v>2002943</v>
      </c>
      <c r="J109" s="28">
        <v>0</v>
      </c>
      <c r="K109" s="30">
        <v>74.969382553572416</v>
      </c>
      <c r="L109" s="39">
        <v>450.20071926275568</v>
      </c>
      <c r="M109" s="37"/>
    </row>
    <row r="110" spans="1:13">
      <c r="A110" s="11">
        <v>2019</v>
      </c>
      <c r="B110" s="12" t="s">
        <v>309</v>
      </c>
      <c r="C110" s="12" t="s">
        <v>293</v>
      </c>
      <c r="D110" s="12">
        <v>3</v>
      </c>
      <c r="E110" s="12" t="s">
        <v>310</v>
      </c>
      <c r="F110" s="13">
        <v>249</v>
      </c>
      <c r="G110" s="27">
        <v>55135</v>
      </c>
      <c r="H110" s="28">
        <v>54130</v>
      </c>
      <c r="I110" s="28">
        <v>109265</v>
      </c>
      <c r="J110" s="28">
        <v>0</v>
      </c>
      <c r="K110" s="30">
        <v>50.459891090468126</v>
      </c>
      <c r="L110" s="39">
        <v>438.81526104417668</v>
      </c>
      <c r="M110" s="37"/>
    </row>
    <row r="111" spans="1:13">
      <c r="A111" s="11">
        <v>2019</v>
      </c>
      <c r="B111" s="12" t="s">
        <v>311</v>
      </c>
      <c r="C111" s="12" t="s">
        <v>293</v>
      </c>
      <c r="D111" s="12">
        <v>3</v>
      </c>
      <c r="E111" s="12" t="s">
        <v>312</v>
      </c>
      <c r="F111" s="13">
        <v>482</v>
      </c>
      <c r="G111" s="27">
        <v>83508</v>
      </c>
      <c r="H111" s="28">
        <v>48490</v>
      </c>
      <c r="I111" s="28">
        <v>131998</v>
      </c>
      <c r="J111" s="28">
        <v>0</v>
      </c>
      <c r="K111" s="30">
        <v>63.264594918104819</v>
      </c>
      <c r="L111" s="39">
        <v>273.85477178423236</v>
      </c>
      <c r="M111" s="37"/>
    </row>
    <row r="112" spans="1:13">
      <c r="A112" s="11">
        <v>2019</v>
      </c>
      <c r="B112" s="12" t="s">
        <v>313</v>
      </c>
      <c r="C112" s="12" t="s">
        <v>293</v>
      </c>
      <c r="D112" s="12">
        <v>3</v>
      </c>
      <c r="E112" s="12" t="s">
        <v>314</v>
      </c>
      <c r="F112" s="13">
        <v>10082</v>
      </c>
      <c r="G112" s="27">
        <v>3201317</v>
      </c>
      <c r="H112" s="28">
        <v>1119620</v>
      </c>
      <c r="I112" s="28">
        <v>4320937</v>
      </c>
      <c r="J112" s="28">
        <v>0</v>
      </c>
      <c r="K112" s="30">
        <v>74.088490528790402</v>
      </c>
      <c r="L112" s="39">
        <v>428.57934933544931</v>
      </c>
      <c r="M112" s="37"/>
    </row>
    <row r="113" spans="1:13">
      <c r="A113" s="11">
        <v>2019</v>
      </c>
      <c r="B113" s="12" t="s">
        <v>315</v>
      </c>
      <c r="C113" s="12" t="s">
        <v>293</v>
      </c>
      <c r="D113" s="12">
        <v>3</v>
      </c>
      <c r="E113" s="12" t="s">
        <v>316</v>
      </c>
      <c r="F113" s="13">
        <v>42476</v>
      </c>
      <c r="G113" s="27">
        <v>19180628</v>
      </c>
      <c r="H113" s="28">
        <v>7398250</v>
      </c>
      <c r="I113" s="28">
        <v>26578878</v>
      </c>
      <c r="J113" s="28">
        <v>0</v>
      </c>
      <c r="K113" s="30">
        <v>72.164927353216342</v>
      </c>
      <c r="L113" s="39">
        <v>625.73872304360111</v>
      </c>
      <c r="M113" s="37"/>
    </row>
    <row r="114" spans="1:13">
      <c r="A114" s="11">
        <v>2019</v>
      </c>
      <c r="B114" s="12" t="s">
        <v>317</v>
      </c>
      <c r="C114" s="12" t="s">
        <v>293</v>
      </c>
      <c r="D114" s="12">
        <v>3</v>
      </c>
      <c r="E114" s="12" t="s">
        <v>318</v>
      </c>
      <c r="F114" s="13">
        <v>1224</v>
      </c>
      <c r="G114" s="27">
        <v>347990</v>
      </c>
      <c r="H114" s="28">
        <v>133990</v>
      </c>
      <c r="I114" s="28">
        <v>481980</v>
      </c>
      <c r="J114" s="28">
        <v>0</v>
      </c>
      <c r="K114" s="30">
        <v>72.200091290095031</v>
      </c>
      <c r="L114" s="39">
        <v>393.77450980392155</v>
      </c>
      <c r="M114" s="37"/>
    </row>
    <row r="115" spans="1:13">
      <c r="A115" s="11">
        <v>2019</v>
      </c>
      <c r="B115" s="12" t="s">
        <v>319</v>
      </c>
      <c r="C115" s="12" t="s">
        <v>293</v>
      </c>
      <c r="D115" s="12">
        <v>3</v>
      </c>
      <c r="E115" s="12" t="s">
        <v>320</v>
      </c>
      <c r="F115" s="13">
        <v>15212</v>
      </c>
      <c r="G115" s="27">
        <v>5685084</v>
      </c>
      <c r="H115" s="28">
        <v>2324185</v>
      </c>
      <c r="I115" s="28">
        <v>8009269</v>
      </c>
      <c r="J115" s="28">
        <v>0</v>
      </c>
      <c r="K115" s="30">
        <v>70.981309280534845</v>
      </c>
      <c r="L115" s="39">
        <v>526.50992637391528</v>
      </c>
      <c r="M115" s="37"/>
    </row>
    <row r="116" spans="1:13">
      <c r="A116" s="11">
        <v>2019</v>
      </c>
      <c r="B116" s="12" t="s">
        <v>321</v>
      </c>
      <c r="C116" s="12" t="s">
        <v>293</v>
      </c>
      <c r="D116" s="12">
        <v>3</v>
      </c>
      <c r="E116" s="12" t="s">
        <v>322</v>
      </c>
      <c r="F116" s="13">
        <v>1923</v>
      </c>
      <c r="G116" s="27">
        <v>779877</v>
      </c>
      <c r="H116" s="28">
        <v>248340</v>
      </c>
      <c r="I116" s="28">
        <v>1028217</v>
      </c>
      <c r="J116" s="28">
        <v>0</v>
      </c>
      <c r="K116" s="30">
        <v>75.847510788092393</v>
      </c>
      <c r="L116" s="39">
        <v>534.69422776911074</v>
      </c>
      <c r="M116" s="37"/>
    </row>
    <row r="117" spans="1:13">
      <c r="A117" s="11">
        <v>2019</v>
      </c>
      <c r="B117" s="12" t="s">
        <v>323</v>
      </c>
      <c r="C117" s="12" t="s">
        <v>293</v>
      </c>
      <c r="D117" s="12">
        <v>3</v>
      </c>
      <c r="E117" s="12" t="s">
        <v>324</v>
      </c>
      <c r="F117" s="13">
        <v>663</v>
      </c>
      <c r="G117" s="27">
        <v>162160</v>
      </c>
      <c r="H117" s="28">
        <v>205025</v>
      </c>
      <c r="I117" s="28">
        <v>367185</v>
      </c>
      <c r="J117" s="28">
        <v>0</v>
      </c>
      <c r="K117" s="30">
        <v>44.163024088674646</v>
      </c>
      <c r="L117" s="39">
        <v>553.82352941176475</v>
      </c>
      <c r="M117" s="37"/>
    </row>
    <row r="118" spans="1:13">
      <c r="A118" s="11">
        <v>2019</v>
      </c>
      <c r="B118" s="12" t="s">
        <v>325</v>
      </c>
      <c r="C118" s="12" t="s">
        <v>293</v>
      </c>
      <c r="D118" s="12">
        <v>3</v>
      </c>
      <c r="E118" s="12" t="s">
        <v>326</v>
      </c>
      <c r="F118" s="13">
        <v>1317</v>
      </c>
      <c r="G118" s="27">
        <v>367713</v>
      </c>
      <c r="H118" s="28">
        <v>262590</v>
      </c>
      <c r="I118" s="28">
        <v>630303</v>
      </c>
      <c r="J118" s="28">
        <v>0</v>
      </c>
      <c r="K118" s="30">
        <v>58.339084535532912</v>
      </c>
      <c r="L118" s="39">
        <v>478.58997722095671</v>
      </c>
      <c r="M118" s="37"/>
    </row>
    <row r="119" spans="1:13">
      <c r="A119" s="11">
        <v>2019</v>
      </c>
      <c r="B119" s="12" t="s">
        <v>327</v>
      </c>
      <c r="C119" s="12" t="s">
        <v>293</v>
      </c>
      <c r="D119" s="12">
        <v>3</v>
      </c>
      <c r="E119" s="12" t="s">
        <v>328</v>
      </c>
      <c r="F119" s="13">
        <v>599</v>
      </c>
      <c r="G119" s="27">
        <v>193858</v>
      </c>
      <c r="H119" s="28">
        <v>79865</v>
      </c>
      <c r="I119" s="28">
        <v>273723</v>
      </c>
      <c r="J119" s="28">
        <v>0</v>
      </c>
      <c r="K119" s="30">
        <v>70.822693014470843</v>
      </c>
      <c r="L119" s="39">
        <v>456.96661101836395</v>
      </c>
      <c r="M119" s="37"/>
    </row>
    <row r="120" spans="1:13">
      <c r="A120" s="11">
        <v>2019</v>
      </c>
      <c r="B120" s="12" t="s">
        <v>329</v>
      </c>
      <c r="C120" s="12" t="s">
        <v>293</v>
      </c>
      <c r="D120" s="12">
        <v>3</v>
      </c>
      <c r="E120" s="12" t="s">
        <v>330</v>
      </c>
      <c r="F120" s="13">
        <v>774</v>
      </c>
      <c r="G120" s="27">
        <v>257815</v>
      </c>
      <c r="H120" s="28">
        <v>83690</v>
      </c>
      <c r="I120" s="28">
        <v>341505</v>
      </c>
      <c r="J120" s="28">
        <v>0</v>
      </c>
      <c r="K120" s="30">
        <v>75.493770222983557</v>
      </c>
      <c r="L120" s="39">
        <v>441.22093023255815</v>
      </c>
      <c r="M120" s="37"/>
    </row>
    <row r="121" spans="1:13">
      <c r="A121" s="11">
        <v>2019</v>
      </c>
      <c r="B121" s="12" t="s">
        <v>331</v>
      </c>
      <c r="C121" s="12" t="s">
        <v>293</v>
      </c>
      <c r="D121" s="12">
        <v>3</v>
      </c>
      <c r="E121" s="12" t="s">
        <v>332</v>
      </c>
      <c r="F121" s="13">
        <v>2303</v>
      </c>
      <c r="G121" s="27">
        <v>715360</v>
      </c>
      <c r="H121" s="28">
        <v>222910</v>
      </c>
      <c r="I121" s="28">
        <v>938270</v>
      </c>
      <c r="J121" s="28">
        <v>0</v>
      </c>
      <c r="K121" s="30">
        <v>76.242446204184304</v>
      </c>
      <c r="L121" s="39">
        <v>407.41207121146329</v>
      </c>
      <c r="M121" s="37"/>
    </row>
    <row r="122" spans="1:13">
      <c r="A122" s="11">
        <v>2019</v>
      </c>
      <c r="B122" s="12" t="s">
        <v>333</v>
      </c>
      <c r="C122" s="12" t="s">
        <v>293</v>
      </c>
      <c r="D122" s="12">
        <v>3</v>
      </c>
      <c r="E122" s="12" t="s">
        <v>334</v>
      </c>
      <c r="F122" s="13">
        <v>41514</v>
      </c>
      <c r="G122" s="27">
        <v>13722801</v>
      </c>
      <c r="H122" s="28">
        <v>5252599</v>
      </c>
      <c r="I122" s="28">
        <v>18975400</v>
      </c>
      <c r="J122" s="28">
        <v>0</v>
      </c>
      <c r="K122" s="30">
        <v>72.318902368329518</v>
      </c>
      <c r="L122" s="39">
        <v>457.08435708435707</v>
      </c>
      <c r="M122" s="37"/>
    </row>
    <row r="123" spans="1:13">
      <c r="A123" s="11">
        <v>2019</v>
      </c>
      <c r="B123" s="12" t="s">
        <v>335</v>
      </c>
      <c r="C123" s="12" t="s">
        <v>293</v>
      </c>
      <c r="D123" s="12">
        <v>3</v>
      </c>
      <c r="E123" s="12" t="s">
        <v>336</v>
      </c>
      <c r="F123" s="13">
        <v>9612</v>
      </c>
      <c r="G123" s="27">
        <v>3129568</v>
      </c>
      <c r="H123" s="28">
        <v>1451180</v>
      </c>
      <c r="I123" s="28">
        <v>4580748</v>
      </c>
      <c r="J123" s="28">
        <v>0</v>
      </c>
      <c r="K123" s="30">
        <v>68.320021096991141</v>
      </c>
      <c r="L123" s="39">
        <v>476.56554307116107</v>
      </c>
      <c r="M123" s="37"/>
    </row>
    <row r="124" spans="1:13">
      <c r="A124" s="11">
        <v>2019</v>
      </c>
      <c r="B124" s="12" t="s">
        <v>337</v>
      </c>
      <c r="C124" s="12" t="s">
        <v>293</v>
      </c>
      <c r="D124" s="12">
        <v>3</v>
      </c>
      <c r="E124" s="12" t="s">
        <v>338</v>
      </c>
      <c r="F124" s="13">
        <v>4571</v>
      </c>
      <c r="G124" s="27">
        <v>1208092</v>
      </c>
      <c r="H124" s="28">
        <v>600700</v>
      </c>
      <c r="I124" s="28">
        <v>1808792</v>
      </c>
      <c r="J124" s="28">
        <v>0</v>
      </c>
      <c r="K124" s="30">
        <v>66.789990225520683</v>
      </c>
      <c r="L124" s="39">
        <v>395.7103478451105</v>
      </c>
      <c r="M124" s="37"/>
    </row>
    <row r="125" spans="1:13">
      <c r="A125" s="11">
        <v>2019</v>
      </c>
      <c r="B125" s="12" t="s">
        <v>339</v>
      </c>
      <c r="C125" s="12" t="s">
        <v>293</v>
      </c>
      <c r="D125" s="12">
        <v>3</v>
      </c>
      <c r="E125" s="12" t="s">
        <v>340</v>
      </c>
      <c r="F125" s="13">
        <v>7054</v>
      </c>
      <c r="G125" s="27">
        <v>2694265</v>
      </c>
      <c r="H125" s="28">
        <v>743590</v>
      </c>
      <c r="I125" s="28">
        <v>3437855</v>
      </c>
      <c r="J125" s="28">
        <v>0</v>
      </c>
      <c r="K125" s="30">
        <v>78.370524644000412</v>
      </c>
      <c r="L125" s="39">
        <v>487.36248936773461</v>
      </c>
      <c r="M125" s="37"/>
    </row>
    <row r="126" spans="1:13">
      <c r="A126" s="11">
        <v>2019</v>
      </c>
      <c r="B126" s="12" t="s">
        <v>341</v>
      </c>
      <c r="C126" s="12" t="s">
        <v>293</v>
      </c>
      <c r="D126" s="12">
        <v>3</v>
      </c>
      <c r="E126" s="12" t="s">
        <v>342</v>
      </c>
      <c r="F126" s="13">
        <v>122</v>
      </c>
      <c r="G126" s="27">
        <v>41817</v>
      </c>
      <c r="H126" s="28">
        <v>15740</v>
      </c>
      <c r="I126" s="28">
        <v>57557</v>
      </c>
      <c r="J126" s="28">
        <v>0</v>
      </c>
      <c r="K126" s="30">
        <v>72.653195962263496</v>
      </c>
      <c r="L126" s="39">
        <v>471.77868852459017</v>
      </c>
      <c r="M126" s="37"/>
    </row>
    <row r="127" spans="1:13">
      <c r="A127" s="11">
        <v>2019</v>
      </c>
      <c r="B127" s="12" t="s">
        <v>343</v>
      </c>
      <c r="C127" s="12" t="s">
        <v>293</v>
      </c>
      <c r="D127" s="12">
        <v>3</v>
      </c>
      <c r="E127" s="12" t="s">
        <v>344</v>
      </c>
      <c r="F127" s="13">
        <v>7227</v>
      </c>
      <c r="G127" s="27">
        <v>2547570</v>
      </c>
      <c r="H127" s="28">
        <v>918260</v>
      </c>
      <c r="I127" s="28">
        <v>3465830</v>
      </c>
      <c r="J127" s="28">
        <v>0</v>
      </c>
      <c r="K127" s="30">
        <v>73.505336384069622</v>
      </c>
      <c r="L127" s="39">
        <v>479.56690189566899</v>
      </c>
      <c r="M127" s="37"/>
    </row>
    <row r="128" spans="1:13">
      <c r="A128" s="11">
        <v>2019</v>
      </c>
      <c r="B128" s="12" t="s">
        <v>345</v>
      </c>
      <c r="C128" s="12" t="s">
        <v>293</v>
      </c>
      <c r="D128" s="12">
        <v>3</v>
      </c>
      <c r="E128" s="12" t="s">
        <v>346</v>
      </c>
      <c r="F128" s="13">
        <v>3400</v>
      </c>
      <c r="G128" s="27">
        <v>1337685</v>
      </c>
      <c r="H128" s="28">
        <v>426000</v>
      </c>
      <c r="I128" s="28">
        <v>1763685</v>
      </c>
      <c r="J128" s="28">
        <v>0</v>
      </c>
      <c r="K128" s="30">
        <v>75.846026926577025</v>
      </c>
      <c r="L128" s="39">
        <v>518.73088235294119</v>
      </c>
      <c r="M128" s="37"/>
    </row>
    <row r="129" spans="1:13">
      <c r="A129" s="11">
        <v>2019</v>
      </c>
      <c r="B129" s="12" t="s">
        <v>347</v>
      </c>
      <c r="C129" s="12" t="s">
        <v>293</v>
      </c>
      <c r="D129" s="12">
        <v>3</v>
      </c>
      <c r="E129" s="12" t="s">
        <v>348</v>
      </c>
      <c r="F129" s="13">
        <v>3538</v>
      </c>
      <c r="G129" s="27">
        <v>1111611</v>
      </c>
      <c r="H129" s="28">
        <v>324175</v>
      </c>
      <c r="I129" s="28">
        <v>1435786</v>
      </c>
      <c r="J129" s="28">
        <v>0</v>
      </c>
      <c r="K129" s="30">
        <v>77.421774554146651</v>
      </c>
      <c r="L129" s="39">
        <v>405.81854154889766</v>
      </c>
      <c r="M129" s="37"/>
    </row>
    <row r="130" spans="1:13">
      <c r="A130" s="11">
        <v>2019</v>
      </c>
      <c r="B130" s="12" t="s">
        <v>349</v>
      </c>
      <c r="C130" s="12" t="s">
        <v>293</v>
      </c>
      <c r="D130" s="12">
        <v>3</v>
      </c>
      <c r="E130" s="12" t="s">
        <v>350</v>
      </c>
      <c r="F130" s="13">
        <v>7852</v>
      </c>
      <c r="G130" s="27">
        <v>2201460</v>
      </c>
      <c r="H130" s="28">
        <v>654150</v>
      </c>
      <c r="I130" s="28">
        <v>2855610</v>
      </c>
      <c r="J130" s="28">
        <v>0</v>
      </c>
      <c r="K130" s="30">
        <v>77.092460104846253</v>
      </c>
      <c r="L130" s="39">
        <v>363.67931737137036</v>
      </c>
      <c r="M130" s="37"/>
    </row>
    <row r="131" spans="1:13">
      <c r="A131" s="11">
        <v>2019</v>
      </c>
      <c r="B131" s="12" t="s">
        <v>351</v>
      </c>
      <c r="C131" s="12" t="s">
        <v>293</v>
      </c>
      <c r="D131" s="12">
        <v>3</v>
      </c>
      <c r="E131" s="12" t="s">
        <v>352</v>
      </c>
      <c r="F131" s="13">
        <v>734</v>
      </c>
      <c r="G131" s="27">
        <v>202580</v>
      </c>
      <c r="H131" s="28">
        <v>73800</v>
      </c>
      <c r="I131" s="28">
        <v>276380</v>
      </c>
      <c r="J131" s="28">
        <v>0</v>
      </c>
      <c r="K131" s="30">
        <v>73.297633692741883</v>
      </c>
      <c r="L131" s="39">
        <v>376.53950953678475</v>
      </c>
      <c r="M131" s="37"/>
    </row>
    <row r="132" spans="1:13">
      <c r="A132" s="11">
        <v>2019</v>
      </c>
      <c r="B132" s="12" t="s">
        <v>353</v>
      </c>
      <c r="C132" s="12" t="s">
        <v>293</v>
      </c>
      <c r="D132" s="12">
        <v>3</v>
      </c>
      <c r="E132" s="12" t="s">
        <v>354</v>
      </c>
      <c r="F132" s="13">
        <v>10078</v>
      </c>
      <c r="G132" s="27">
        <v>2932807</v>
      </c>
      <c r="H132" s="28">
        <v>1230350</v>
      </c>
      <c r="I132" s="28">
        <v>4163157</v>
      </c>
      <c r="J132" s="28">
        <v>0</v>
      </c>
      <c r="K132" s="30">
        <v>70.446706669962239</v>
      </c>
      <c r="L132" s="39">
        <v>413.09357015280807</v>
      </c>
      <c r="M132" s="37"/>
    </row>
    <row r="133" spans="1:13">
      <c r="A133" s="11">
        <v>2019</v>
      </c>
      <c r="B133" s="12" t="s">
        <v>355</v>
      </c>
      <c r="C133" s="12" t="s">
        <v>293</v>
      </c>
      <c r="D133" s="12">
        <v>3</v>
      </c>
      <c r="E133" s="12" t="s">
        <v>356</v>
      </c>
      <c r="F133" s="13">
        <v>878</v>
      </c>
      <c r="G133" s="27">
        <v>269485</v>
      </c>
      <c r="H133" s="28">
        <v>105530</v>
      </c>
      <c r="I133" s="28">
        <v>375015</v>
      </c>
      <c r="J133" s="28">
        <v>0</v>
      </c>
      <c r="K133" s="30">
        <v>71.859792274975661</v>
      </c>
      <c r="L133" s="39">
        <v>427.12414578587698</v>
      </c>
      <c r="M133" s="37"/>
    </row>
    <row r="134" spans="1:13">
      <c r="A134" s="11">
        <v>2019</v>
      </c>
      <c r="B134" s="12" t="s">
        <v>357</v>
      </c>
      <c r="C134" s="12" t="s">
        <v>293</v>
      </c>
      <c r="D134" s="12">
        <v>3</v>
      </c>
      <c r="E134" s="12" t="s">
        <v>358</v>
      </c>
      <c r="F134" s="13">
        <v>1035</v>
      </c>
      <c r="G134" s="27">
        <v>269325</v>
      </c>
      <c r="H134" s="28">
        <v>102720</v>
      </c>
      <c r="I134" s="28">
        <v>372045</v>
      </c>
      <c r="J134" s="28">
        <v>0</v>
      </c>
      <c r="K134" s="30">
        <v>72.390436640728936</v>
      </c>
      <c r="L134" s="39">
        <v>359.463768115942</v>
      </c>
      <c r="M134" s="37"/>
    </row>
    <row r="135" spans="1:13">
      <c r="A135" s="11">
        <v>2019</v>
      </c>
      <c r="B135" s="12" t="s">
        <v>359</v>
      </c>
      <c r="C135" s="12" t="s">
        <v>293</v>
      </c>
      <c r="D135" s="12">
        <v>3</v>
      </c>
      <c r="E135" s="12" t="s">
        <v>360</v>
      </c>
      <c r="F135" s="13">
        <v>1929</v>
      </c>
      <c r="G135" s="27">
        <v>506640</v>
      </c>
      <c r="H135" s="28">
        <v>151645</v>
      </c>
      <c r="I135" s="28">
        <v>658285</v>
      </c>
      <c r="J135" s="28">
        <v>0</v>
      </c>
      <c r="K135" s="30">
        <v>76.963625177544685</v>
      </c>
      <c r="L135" s="39">
        <v>341.25712804561948</v>
      </c>
      <c r="M135" s="37"/>
    </row>
    <row r="136" spans="1:13">
      <c r="A136" s="11">
        <v>2019</v>
      </c>
      <c r="B136" s="12" t="s">
        <v>361</v>
      </c>
      <c r="C136" s="12" t="s">
        <v>293</v>
      </c>
      <c r="D136" s="12">
        <v>3</v>
      </c>
      <c r="E136" s="12" t="s">
        <v>362</v>
      </c>
      <c r="F136" s="13">
        <v>1359</v>
      </c>
      <c r="G136" s="27">
        <v>318195</v>
      </c>
      <c r="H136" s="28">
        <v>280680</v>
      </c>
      <c r="I136" s="28">
        <v>598875</v>
      </c>
      <c r="J136" s="28">
        <v>0</v>
      </c>
      <c r="K136" s="30">
        <v>53.132122730118972</v>
      </c>
      <c r="L136" s="39">
        <v>440.67328918322295</v>
      </c>
      <c r="M136" s="37"/>
    </row>
    <row r="137" spans="1:13">
      <c r="A137" s="11">
        <v>2019</v>
      </c>
      <c r="B137" s="12" t="s">
        <v>363</v>
      </c>
      <c r="C137" s="12" t="s">
        <v>293</v>
      </c>
      <c r="D137" s="12">
        <v>3</v>
      </c>
      <c r="E137" s="12" t="s">
        <v>364</v>
      </c>
      <c r="F137" s="13">
        <v>1062</v>
      </c>
      <c r="G137" s="27">
        <v>309207</v>
      </c>
      <c r="H137" s="28">
        <v>156550</v>
      </c>
      <c r="I137" s="28">
        <v>465757</v>
      </c>
      <c r="J137" s="28">
        <v>0</v>
      </c>
      <c r="K137" s="30">
        <v>66.388052138776231</v>
      </c>
      <c r="L137" s="39">
        <v>438.56591337099809</v>
      </c>
      <c r="M137" s="37"/>
    </row>
    <row r="138" spans="1:13">
      <c r="A138" s="11">
        <v>2019</v>
      </c>
      <c r="B138" s="12" t="s">
        <v>365</v>
      </c>
      <c r="C138" s="12" t="s">
        <v>293</v>
      </c>
      <c r="D138" s="12">
        <v>3</v>
      </c>
      <c r="E138" s="12" t="s">
        <v>366</v>
      </c>
      <c r="F138" s="13">
        <v>241</v>
      </c>
      <c r="G138" s="27">
        <v>14320</v>
      </c>
      <c r="H138" s="28">
        <v>68410</v>
      </c>
      <c r="I138" s="28">
        <v>82730</v>
      </c>
      <c r="J138" s="28">
        <v>0</v>
      </c>
      <c r="K138" s="30">
        <v>17.309319472984409</v>
      </c>
      <c r="L138" s="39">
        <v>343.2780082987552</v>
      </c>
      <c r="M138" s="37"/>
    </row>
    <row r="139" spans="1:13">
      <c r="A139" s="11">
        <v>2019</v>
      </c>
      <c r="B139" s="12" t="s">
        <v>367</v>
      </c>
      <c r="C139" s="12" t="s">
        <v>293</v>
      </c>
      <c r="D139" s="12">
        <v>3</v>
      </c>
      <c r="E139" s="12" t="s">
        <v>368</v>
      </c>
      <c r="F139" s="13">
        <v>6475</v>
      </c>
      <c r="G139" s="27">
        <v>2071623</v>
      </c>
      <c r="H139" s="28">
        <v>614010</v>
      </c>
      <c r="I139" s="28">
        <v>2685633</v>
      </c>
      <c r="J139" s="28">
        <v>0</v>
      </c>
      <c r="K139" s="30">
        <v>77.137233568398955</v>
      </c>
      <c r="L139" s="39">
        <v>414.7695752895753</v>
      </c>
      <c r="M139" s="37"/>
    </row>
    <row r="140" spans="1:13">
      <c r="A140" s="11">
        <v>2019</v>
      </c>
      <c r="B140" s="12" t="s">
        <v>369</v>
      </c>
      <c r="C140" s="12" t="s">
        <v>293</v>
      </c>
      <c r="D140" s="12">
        <v>3</v>
      </c>
      <c r="E140" s="12" t="s">
        <v>370</v>
      </c>
      <c r="F140" s="13">
        <v>12541</v>
      </c>
      <c r="G140" s="27">
        <v>5598858</v>
      </c>
      <c r="H140" s="28">
        <v>2735939</v>
      </c>
      <c r="I140" s="28">
        <v>8334797</v>
      </c>
      <c r="J140" s="28">
        <v>0</v>
      </c>
      <c r="K140" s="30">
        <v>67.174497471264146</v>
      </c>
      <c r="L140" s="39">
        <v>664.60385934136036</v>
      </c>
      <c r="M140" s="37"/>
    </row>
    <row r="141" spans="1:13">
      <c r="A141" s="11">
        <v>2019</v>
      </c>
      <c r="B141" s="12" t="s">
        <v>371</v>
      </c>
      <c r="C141" s="12" t="s">
        <v>293</v>
      </c>
      <c r="D141" s="12">
        <v>3</v>
      </c>
      <c r="E141" s="12" t="s">
        <v>372</v>
      </c>
      <c r="F141" s="13">
        <v>15850</v>
      </c>
      <c r="G141" s="27">
        <v>6955757</v>
      </c>
      <c r="H141" s="28">
        <v>2442500</v>
      </c>
      <c r="I141" s="28">
        <v>9398257</v>
      </c>
      <c r="J141" s="28">
        <v>0</v>
      </c>
      <c r="K141" s="30">
        <v>74.011138448331423</v>
      </c>
      <c r="L141" s="39">
        <v>592.94996845425862</v>
      </c>
      <c r="M141" s="37"/>
    </row>
    <row r="142" spans="1:13">
      <c r="A142" s="11">
        <v>2019</v>
      </c>
      <c r="B142" s="12" t="s">
        <v>373</v>
      </c>
      <c r="C142" s="12" t="s">
        <v>293</v>
      </c>
      <c r="D142" s="12">
        <v>3</v>
      </c>
      <c r="E142" s="12" t="s">
        <v>374</v>
      </c>
      <c r="F142" s="13">
        <v>21097</v>
      </c>
      <c r="G142" s="27">
        <v>7671103</v>
      </c>
      <c r="H142" s="28">
        <v>2033520</v>
      </c>
      <c r="I142" s="28">
        <v>9704623</v>
      </c>
      <c r="J142" s="28">
        <v>0</v>
      </c>
      <c r="K142" s="30">
        <v>79.045862987155715</v>
      </c>
      <c r="L142" s="39">
        <v>460.00014220031284</v>
      </c>
      <c r="M142" s="37"/>
    </row>
    <row r="143" spans="1:13">
      <c r="A143" s="11">
        <v>2019</v>
      </c>
      <c r="B143" s="12" t="s">
        <v>375</v>
      </c>
      <c r="C143" s="12" t="s">
        <v>293</v>
      </c>
      <c r="D143" s="12">
        <v>3</v>
      </c>
      <c r="E143" s="12" t="s">
        <v>376</v>
      </c>
      <c r="F143" s="13">
        <v>837</v>
      </c>
      <c r="G143" s="27">
        <v>221800</v>
      </c>
      <c r="H143" s="28">
        <v>81409</v>
      </c>
      <c r="I143" s="28">
        <v>303209</v>
      </c>
      <c r="J143" s="28">
        <v>0</v>
      </c>
      <c r="K143" s="30">
        <v>73.150862936126572</v>
      </c>
      <c r="L143" s="39">
        <v>362.25686977299881</v>
      </c>
      <c r="M143" s="37"/>
    </row>
    <row r="144" spans="1:13">
      <c r="A144" s="11">
        <v>2019</v>
      </c>
      <c r="B144" s="12" t="s">
        <v>377</v>
      </c>
      <c r="C144" s="12" t="s">
        <v>293</v>
      </c>
      <c r="D144" s="12">
        <v>3</v>
      </c>
      <c r="E144" s="12" t="s">
        <v>378</v>
      </c>
      <c r="F144" s="13">
        <v>3278</v>
      </c>
      <c r="G144" s="27">
        <v>1100935</v>
      </c>
      <c r="H144" s="28">
        <v>337700</v>
      </c>
      <c r="I144" s="28">
        <v>1438635</v>
      </c>
      <c r="J144" s="28">
        <v>0</v>
      </c>
      <c r="K144" s="30">
        <v>76.52636005658141</v>
      </c>
      <c r="L144" s="39">
        <v>438.87583892617448</v>
      </c>
      <c r="M144" s="37"/>
    </row>
    <row r="145" spans="1:13">
      <c r="A145" s="11">
        <v>2019</v>
      </c>
      <c r="B145" s="12" t="s">
        <v>379</v>
      </c>
      <c r="C145" s="12" t="s">
        <v>293</v>
      </c>
      <c r="D145" s="12">
        <v>3</v>
      </c>
      <c r="E145" s="12" t="s">
        <v>380</v>
      </c>
      <c r="F145" s="13">
        <v>12344</v>
      </c>
      <c r="G145" s="27">
        <v>4416123</v>
      </c>
      <c r="H145" s="28">
        <v>1485800</v>
      </c>
      <c r="I145" s="28">
        <v>5901923</v>
      </c>
      <c r="J145" s="28">
        <v>0</v>
      </c>
      <c r="K145" s="30">
        <v>74.825154445423976</v>
      </c>
      <c r="L145" s="39">
        <v>478.12078742709008</v>
      </c>
      <c r="M145" s="37"/>
    </row>
    <row r="146" spans="1:13">
      <c r="A146" s="11">
        <v>2019</v>
      </c>
      <c r="B146" s="12" t="s">
        <v>381</v>
      </c>
      <c r="C146" s="12" t="s">
        <v>293</v>
      </c>
      <c r="D146" s="12">
        <v>3</v>
      </c>
      <c r="E146" s="12" t="s">
        <v>382</v>
      </c>
      <c r="F146" s="13">
        <v>1361</v>
      </c>
      <c r="G146" s="27">
        <v>353980</v>
      </c>
      <c r="H146" s="28">
        <v>182390</v>
      </c>
      <c r="I146" s="28">
        <v>536370</v>
      </c>
      <c r="J146" s="28">
        <v>0</v>
      </c>
      <c r="K146" s="30">
        <v>65.995488189123179</v>
      </c>
      <c r="L146" s="39">
        <v>394.09992652461426</v>
      </c>
      <c r="M146" s="37"/>
    </row>
    <row r="147" spans="1:13">
      <c r="A147" s="11">
        <v>2019</v>
      </c>
      <c r="B147" s="12" t="s">
        <v>383</v>
      </c>
      <c r="C147" s="12" t="s">
        <v>293</v>
      </c>
      <c r="D147" s="12">
        <v>3</v>
      </c>
      <c r="E147" s="12" t="s">
        <v>384</v>
      </c>
      <c r="F147" s="13">
        <v>3179</v>
      </c>
      <c r="G147" s="27">
        <v>964145</v>
      </c>
      <c r="H147" s="28">
        <v>345980</v>
      </c>
      <c r="I147" s="28">
        <v>1310125</v>
      </c>
      <c r="J147" s="28">
        <v>0</v>
      </c>
      <c r="K147" s="30">
        <v>73.591832840377819</v>
      </c>
      <c r="L147" s="39">
        <v>412.11859075180877</v>
      </c>
      <c r="M147" s="37"/>
    </row>
    <row r="148" spans="1:13">
      <c r="A148" s="11">
        <v>2019</v>
      </c>
      <c r="B148" s="12" t="s">
        <v>385</v>
      </c>
      <c r="C148" s="12" t="s">
        <v>293</v>
      </c>
      <c r="D148" s="12">
        <v>3</v>
      </c>
      <c r="E148" s="12" t="s">
        <v>386</v>
      </c>
      <c r="F148" s="13">
        <v>438</v>
      </c>
      <c r="G148" s="27">
        <v>123356</v>
      </c>
      <c r="H148" s="28">
        <v>54980</v>
      </c>
      <c r="I148" s="28">
        <v>178336</v>
      </c>
      <c r="J148" s="28">
        <v>0</v>
      </c>
      <c r="K148" s="30">
        <v>69.170554458998751</v>
      </c>
      <c r="L148" s="39">
        <v>407.15981735159818</v>
      </c>
      <c r="M148" s="37"/>
    </row>
    <row r="149" spans="1:13">
      <c r="A149" s="11">
        <v>2019</v>
      </c>
      <c r="B149" s="12" t="s">
        <v>387</v>
      </c>
      <c r="C149" s="12" t="s">
        <v>293</v>
      </c>
      <c r="D149" s="12">
        <v>3</v>
      </c>
      <c r="E149" s="12" t="s">
        <v>388</v>
      </c>
      <c r="F149" s="13">
        <v>922</v>
      </c>
      <c r="G149" s="27">
        <v>349779</v>
      </c>
      <c r="H149" s="28">
        <v>125520</v>
      </c>
      <c r="I149" s="28">
        <v>475299</v>
      </c>
      <c r="J149" s="28">
        <v>0</v>
      </c>
      <c r="K149" s="30">
        <v>73.591360385778216</v>
      </c>
      <c r="L149" s="39">
        <v>515.50867678958787</v>
      </c>
      <c r="M149" s="37"/>
    </row>
    <row r="150" spans="1:13">
      <c r="A150" s="11">
        <v>2019</v>
      </c>
      <c r="B150" s="12" t="s">
        <v>389</v>
      </c>
      <c r="C150" s="12" t="s">
        <v>293</v>
      </c>
      <c r="D150" s="12">
        <v>3</v>
      </c>
      <c r="E150" s="12" t="s">
        <v>390</v>
      </c>
      <c r="F150" s="13">
        <v>1009</v>
      </c>
      <c r="G150" s="27">
        <v>284475</v>
      </c>
      <c r="H150" s="28">
        <v>168810</v>
      </c>
      <c r="I150" s="28">
        <v>453285</v>
      </c>
      <c r="J150" s="28">
        <v>0</v>
      </c>
      <c r="K150" s="30">
        <v>62.75852940203184</v>
      </c>
      <c r="L150" s="39">
        <v>449.2418235877106</v>
      </c>
      <c r="M150" s="37"/>
    </row>
    <row r="151" spans="1:13">
      <c r="A151" s="11">
        <v>2019</v>
      </c>
      <c r="B151" s="12" t="s">
        <v>391</v>
      </c>
      <c r="C151" s="12" t="s">
        <v>293</v>
      </c>
      <c r="D151" s="12">
        <v>3</v>
      </c>
      <c r="E151" s="12" t="s">
        <v>392</v>
      </c>
      <c r="F151" s="13">
        <v>19113</v>
      </c>
      <c r="G151" s="27">
        <v>7273405</v>
      </c>
      <c r="H151" s="28">
        <v>3141729</v>
      </c>
      <c r="I151" s="28">
        <v>10415134</v>
      </c>
      <c r="J151" s="28">
        <v>0</v>
      </c>
      <c r="K151" s="30">
        <v>69.834963237150859</v>
      </c>
      <c r="L151" s="39">
        <v>544.9240830848114</v>
      </c>
      <c r="M151" s="37"/>
    </row>
    <row r="152" spans="1:13">
      <c r="A152" s="11">
        <v>2019</v>
      </c>
      <c r="B152" s="12" t="s">
        <v>393</v>
      </c>
      <c r="C152" s="12" t="s">
        <v>293</v>
      </c>
      <c r="D152" s="12">
        <v>3</v>
      </c>
      <c r="E152" s="12" t="s">
        <v>394</v>
      </c>
      <c r="F152" s="13">
        <v>9255</v>
      </c>
      <c r="G152" s="27">
        <v>3249689</v>
      </c>
      <c r="H152" s="28">
        <v>1035795</v>
      </c>
      <c r="I152" s="28">
        <v>4285484</v>
      </c>
      <c r="J152" s="28">
        <v>0</v>
      </c>
      <c r="K152" s="30">
        <v>75.830151273461766</v>
      </c>
      <c r="L152" s="39">
        <v>463.04527282549975</v>
      </c>
      <c r="M152" s="37"/>
    </row>
    <row r="153" spans="1:13">
      <c r="A153" s="11">
        <v>2019</v>
      </c>
      <c r="B153" s="12" t="s">
        <v>395</v>
      </c>
      <c r="C153" s="12" t="s">
        <v>293</v>
      </c>
      <c r="D153" s="12">
        <v>3</v>
      </c>
      <c r="E153" s="12" t="s">
        <v>396</v>
      </c>
      <c r="F153" s="13">
        <v>2551</v>
      </c>
      <c r="G153" s="27">
        <v>1067449</v>
      </c>
      <c r="H153" s="28">
        <v>281520</v>
      </c>
      <c r="I153" s="28">
        <v>1348969</v>
      </c>
      <c r="J153" s="28">
        <v>0</v>
      </c>
      <c r="K153" s="30">
        <v>79.130728726901793</v>
      </c>
      <c r="L153" s="39">
        <v>528.80007840062717</v>
      </c>
      <c r="M153" s="37"/>
    </row>
    <row r="154" spans="1:13">
      <c r="A154" s="11">
        <v>2019</v>
      </c>
      <c r="B154" s="12" t="s">
        <v>397</v>
      </c>
      <c r="C154" s="12" t="s">
        <v>293</v>
      </c>
      <c r="D154" s="12">
        <v>3</v>
      </c>
      <c r="E154" s="12" t="s">
        <v>398</v>
      </c>
      <c r="F154" s="13">
        <v>409</v>
      </c>
      <c r="G154" s="27">
        <v>183070</v>
      </c>
      <c r="H154" s="28">
        <v>133320</v>
      </c>
      <c r="I154" s="28">
        <v>316390</v>
      </c>
      <c r="J154" s="28">
        <v>0</v>
      </c>
      <c r="K154" s="30">
        <v>57.862132178640294</v>
      </c>
      <c r="L154" s="39">
        <v>773.56968215158929</v>
      </c>
      <c r="M154" s="37"/>
    </row>
    <row r="155" spans="1:13">
      <c r="A155" s="11">
        <v>2019</v>
      </c>
      <c r="B155" s="12" t="s">
        <v>399</v>
      </c>
      <c r="C155" s="12" t="s">
        <v>293</v>
      </c>
      <c r="D155" s="12">
        <v>3</v>
      </c>
      <c r="E155" s="12" t="s">
        <v>400</v>
      </c>
      <c r="F155" s="13">
        <v>1062</v>
      </c>
      <c r="G155" s="27">
        <v>1548843</v>
      </c>
      <c r="H155" s="28">
        <v>266890</v>
      </c>
      <c r="I155" s="28">
        <v>1815733</v>
      </c>
      <c r="J155" s="28">
        <v>0</v>
      </c>
      <c r="K155" s="30">
        <v>85.301252992593064</v>
      </c>
      <c r="L155" s="39">
        <v>1709.7297551789077</v>
      </c>
      <c r="M155" s="37"/>
    </row>
    <row r="156" spans="1:13">
      <c r="A156" s="11">
        <v>2019</v>
      </c>
      <c r="B156" s="12" t="s">
        <v>401</v>
      </c>
      <c r="C156" s="12" t="s">
        <v>293</v>
      </c>
      <c r="D156" s="12">
        <v>3</v>
      </c>
      <c r="E156" s="12" t="s">
        <v>402</v>
      </c>
      <c r="F156" s="13">
        <v>1015</v>
      </c>
      <c r="G156" s="27">
        <v>238230</v>
      </c>
      <c r="H156" s="28">
        <v>117590</v>
      </c>
      <c r="I156" s="28">
        <v>355820</v>
      </c>
      <c r="J156" s="28">
        <v>0</v>
      </c>
      <c r="K156" s="30">
        <v>66.952391658703831</v>
      </c>
      <c r="L156" s="39">
        <v>350.5615763546798</v>
      </c>
      <c r="M156" s="37"/>
    </row>
    <row r="157" spans="1:13">
      <c r="A157" s="11">
        <v>2019</v>
      </c>
      <c r="B157" s="12" t="s">
        <v>403</v>
      </c>
      <c r="C157" s="12" t="s">
        <v>404</v>
      </c>
      <c r="D157" s="12">
        <v>5</v>
      </c>
      <c r="E157" s="12" t="s">
        <v>405</v>
      </c>
      <c r="F157" s="13">
        <v>2696</v>
      </c>
      <c r="G157" s="27">
        <v>618144</v>
      </c>
      <c r="H157" s="28">
        <v>446249</v>
      </c>
      <c r="I157" s="28">
        <v>1064393</v>
      </c>
      <c r="J157" s="28">
        <v>0</v>
      </c>
      <c r="K157" s="30">
        <v>58.074790044654556</v>
      </c>
      <c r="L157" s="39">
        <v>394.80452522255194</v>
      </c>
      <c r="M157" s="37"/>
    </row>
    <row r="158" spans="1:13">
      <c r="A158" s="11">
        <v>2019</v>
      </c>
      <c r="B158" s="12" t="s">
        <v>406</v>
      </c>
      <c r="C158" s="12" t="s">
        <v>404</v>
      </c>
      <c r="D158" s="12">
        <v>5</v>
      </c>
      <c r="E158" s="12" t="s">
        <v>407</v>
      </c>
      <c r="F158" s="13">
        <v>3747</v>
      </c>
      <c r="G158" s="27">
        <v>1143452</v>
      </c>
      <c r="H158" s="28">
        <v>485830</v>
      </c>
      <c r="I158" s="28">
        <v>1629282</v>
      </c>
      <c r="J158" s="28">
        <v>0</v>
      </c>
      <c r="K158" s="30">
        <v>70.181343683904942</v>
      </c>
      <c r="L158" s="39">
        <v>434.82305844675739</v>
      </c>
      <c r="M158" s="37"/>
    </row>
    <row r="159" spans="1:13">
      <c r="A159" s="11">
        <v>2019</v>
      </c>
      <c r="B159" s="12" t="s">
        <v>408</v>
      </c>
      <c r="C159" s="12" t="s">
        <v>404</v>
      </c>
      <c r="D159" s="12">
        <v>5</v>
      </c>
      <c r="E159" s="12" t="s">
        <v>409</v>
      </c>
      <c r="F159" s="13">
        <v>1728</v>
      </c>
      <c r="G159" s="27">
        <v>446903</v>
      </c>
      <c r="H159" s="28">
        <v>228840</v>
      </c>
      <c r="I159" s="28">
        <v>675743</v>
      </c>
      <c r="J159" s="28">
        <v>0</v>
      </c>
      <c r="K159" s="30">
        <v>66.135054303189236</v>
      </c>
      <c r="L159" s="39">
        <v>391.05497685185185</v>
      </c>
      <c r="M159" s="37"/>
    </row>
    <row r="160" spans="1:13">
      <c r="A160" s="11">
        <v>2019</v>
      </c>
      <c r="B160" s="12" t="s">
        <v>410</v>
      </c>
      <c r="C160" s="12" t="s">
        <v>404</v>
      </c>
      <c r="D160" s="12">
        <v>5</v>
      </c>
      <c r="E160" s="12" t="s">
        <v>411</v>
      </c>
      <c r="F160" s="13">
        <v>1087</v>
      </c>
      <c r="G160" s="27">
        <v>197948</v>
      </c>
      <c r="H160" s="28">
        <v>197620</v>
      </c>
      <c r="I160" s="28">
        <v>395568</v>
      </c>
      <c r="J160" s="28">
        <v>0</v>
      </c>
      <c r="K160" s="30">
        <v>50.041459369817574</v>
      </c>
      <c r="L160" s="39">
        <v>363.90800367985281</v>
      </c>
      <c r="M160" s="37"/>
    </row>
    <row r="161" spans="1:13">
      <c r="A161" s="11">
        <v>2019</v>
      </c>
      <c r="B161" s="12" t="s">
        <v>412</v>
      </c>
      <c r="C161" s="12" t="s">
        <v>404</v>
      </c>
      <c r="D161" s="12">
        <v>5</v>
      </c>
      <c r="E161" s="12" t="s">
        <v>413</v>
      </c>
      <c r="F161" s="13">
        <v>48169</v>
      </c>
      <c r="G161" s="27">
        <v>15479272</v>
      </c>
      <c r="H161" s="28">
        <v>7709250</v>
      </c>
      <c r="I161" s="28">
        <v>23188522</v>
      </c>
      <c r="J161" s="28">
        <v>0</v>
      </c>
      <c r="K161" s="30">
        <v>66.754025978887313</v>
      </c>
      <c r="L161" s="39">
        <v>481.3992816956964</v>
      </c>
      <c r="M161" s="37"/>
    </row>
    <row r="162" spans="1:13">
      <c r="A162" s="11">
        <v>2019</v>
      </c>
      <c r="B162" s="12" t="s">
        <v>414</v>
      </c>
      <c r="C162" s="12" t="s">
        <v>404</v>
      </c>
      <c r="D162" s="12">
        <v>5</v>
      </c>
      <c r="E162" s="12" t="s">
        <v>415</v>
      </c>
      <c r="F162" s="13">
        <v>1018</v>
      </c>
      <c r="G162" s="27">
        <v>223062</v>
      </c>
      <c r="H162" s="28">
        <v>133460</v>
      </c>
      <c r="I162" s="28">
        <v>356522</v>
      </c>
      <c r="J162" s="28">
        <v>0</v>
      </c>
      <c r="K162" s="30">
        <v>62.56612495161589</v>
      </c>
      <c r="L162" s="39">
        <v>350.21807465618861</v>
      </c>
      <c r="M162" s="37"/>
    </row>
    <row r="163" spans="1:13">
      <c r="A163" s="11">
        <v>2019</v>
      </c>
      <c r="B163" s="12" t="s">
        <v>416</v>
      </c>
      <c r="C163" s="12" t="s">
        <v>404</v>
      </c>
      <c r="D163" s="12">
        <v>5</v>
      </c>
      <c r="E163" s="12" t="s">
        <v>417</v>
      </c>
      <c r="F163" s="13">
        <v>8589</v>
      </c>
      <c r="G163" s="27">
        <v>2041557</v>
      </c>
      <c r="H163" s="28">
        <v>1354090</v>
      </c>
      <c r="I163" s="28">
        <v>3395647</v>
      </c>
      <c r="J163" s="28">
        <v>0</v>
      </c>
      <c r="K163" s="30">
        <v>60.122768945064074</v>
      </c>
      <c r="L163" s="39">
        <v>395.34835254395159</v>
      </c>
      <c r="M163" s="37"/>
    </row>
    <row r="164" spans="1:13">
      <c r="A164" s="11">
        <v>2019</v>
      </c>
      <c r="B164" s="12" t="s">
        <v>418</v>
      </c>
      <c r="C164" s="12" t="s">
        <v>404</v>
      </c>
      <c r="D164" s="12">
        <v>5</v>
      </c>
      <c r="E164" s="12" t="s">
        <v>419</v>
      </c>
      <c r="F164" s="13">
        <v>2709</v>
      </c>
      <c r="G164" s="27">
        <v>534433</v>
      </c>
      <c r="H164" s="28">
        <v>280620</v>
      </c>
      <c r="I164" s="28">
        <v>815053</v>
      </c>
      <c r="J164" s="28">
        <v>0</v>
      </c>
      <c r="K164" s="30">
        <v>65.570337143719499</v>
      </c>
      <c r="L164" s="39">
        <v>300.86858619416756</v>
      </c>
      <c r="M164" s="37"/>
    </row>
    <row r="165" spans="1:13">
      <c r="A165" s="11">
        <v>2019</v>
      </c>
      <c r="B165" s="12" t="s">
        <v>420</v>
      </c>
      <c r="C165" s="12" t="s">
        <v>404</v>
      </c>
      <c r="D165" s="12">
        <v>5</v>
      </c>
      <c r="E165" s="12" t="s">
        <v>421</v>
      </c>
      <c r="F165" s="13">
        <v>2315</v>
      </c>
      <c r="G165" s="27">
        <v>508404</v>
      </c>
      <c r="H165" s="28">
        <v>263810</v>
      </c>
      <c r="I165" s="28">
        <v>772214</v>
      </c>
      <c r="J165" s="28">
        <v>0</v>
      </c>
      <c r="K165" s="30">
        <v>65.837190208931716</v>
      </c>
      <c r="L165" s="39">
        <v>333.56976241900645</v>
      </c>
      <c r="M165" s="37"/>
    </row>
    <row r="166" spans="1:13">
      <c r="A166" s="11">
        <v>2019</v>
      </c>
      <c r="B166" s="12" t="s">
        <v>422</v>
      </c>
      <c r="C166" s="12" t="s">
        <v>404</v>
      </c>
      <c r="D166" s="12">
        <v>5</v>
      </c>
      <c r="E166" s="12" t="s">
        <v>423</v>
      </c>
      <c r="F166" s="13">
        <v>3717</v>
      </c>
      <c r="G166" s="27">
        <v>1622776</v>
      </c>
      <c r="H166" s="28">
        <v>405420</v>
      </c>
      <c r="I166" s="28">
        <v>2028196</v>
      </c>
      <c r="J166" s="28">
        <v>0</v>
      </c>
      <c r="K166" s="30">
        <v>80.010807633976199</v>
      </c>
      <c r="L166" s="39">
        <v>545.65402206080171</v>
      </c>
      <c r="M166" s="37"/>
    </row>
    <row r="167" spans="1:13">
      <c r="A167" s="11">
        <v>2019</v>
      </c>
      <c r="B167" s="12" t="s">
        <v>424</v>
      </c>
      <c r="C167" s="12" t="s">
        <v>404</v>
      </c>
      <c r="D167" s="12">
        <v>5</v>
      </c>
      <c r="E167" s="12" t="s">
        <v>425</v>
      </c>
      <c r="F167" s="13">
        <v>3056</v>
      </c>
      <c r="G167" s="27">
        <v>1171661</v>
      </c>
      <c r="H167" s="28">
        <v>548670</v>
      </c>
      <c r="I167" s="28">
        <v>1720331</v>
      </c>
      <c r="J167" s="28">
        <v>0</v>
      </c>
      <c r="K167" s="30">
        <v>68.106718997681256</v>
      </c>
      <c r="L167" s="39">
        <v>562.93553664921467</v>
      </c>
      <c r="M167" s="37"/>
    </row>
    <row r="168" spans="1:13">
      <c r="A168" s="11">
        <v>2019</v>
      </c>
      <c r="B168" s="12" t="s">
        <v>426</v>
      </c>
      <c r="C168" s="12" t="s">
        <v>404</v>
      </c>
      <c r="D168" s="12">
        <v>5</v>
      </c>
      <c r="E168" s="12" t="s">
        <v>427</v>
      </c>
      <c r="F168" s="13">
        <v>922</v>
      </c>
      <c r="G168" s="27">
        <v>229571</v>
      </c>
      <c r="H168" s="28">
        <v>75550</v>
      </c>
      <c r="I168" s="28">
        <v>305121</v>
      </c>
      <c r="J168" s="92">
        <v>8000</v>
      </c>
      <c r="K168" s="30">
        <v>75.871947266392226</v>
      </c>
      <c r="L168" s="39">
        <v>330.93383947939265</v>
      </c>
      <c r="M168" s="37"/>
    </row>
    <row r="169" spans="1:13">
      <c r="A169" s="11">
        <v>2019</v>
      </c>
      <c r="B169" s="12" t="s">
        <v>428</v>
      </c>
      <c r="C169" s="12" t="s">
        <v>404</v>
      </c>
      <c r="D169" s="12">
        <v>5</v>
      </c>
      <c r="E169" s="12" t="s">
        <v>429</v>
      </c>
      <c r="F169" s="13">
        <v>5361</v>
      </c>
      <c r="G169" s="27">
        <v>3085254</v>
      </c>
      <c r="H169" s="28">
        <v>1315840</v>
      </c>
      <c r="I169" s="28">
        <v>4401094</v>
      </c>
      <c r="J169" s="28">
        <v>0</v>
      </c>
      <c r="K169" s="30">
        <v>70.101979189719643</v>
      </c>
      <c r="L169" s="39">
        <v>820.94646521171421</v>
      </c>
      <c r="M169" s="37"/>
    </row>
    <row r="170" spans="1:13">
      <c r="A170" s="11">
        <v>2019</v>
      </c>
      <c r="B170" s="12" t="s">
        <v>430</v>
      </c>
      <c r="C170" s="12" t="s">
        <v>404</v>
      </c>
      <c r="D170" s="12">
        <v>5</v>
      </c>
      <c r="E170" s="12" t="s">
        <v>431</v>
      </c>
      <c r="F170" s="13">
        <v>9138</v>
      </c>
      <c r="G170" s="27">
        <v>2084406</v>
      </c>
      <c r="H170" s="28">
        <v>586000</v>
      </c>
      <c r="I170" s="28">
        <v>2670406</v>
      </c>
      <c r="J170" s="28">
        <v>0</v>
      </c>
      <c r="K170" s="30">
        <v>78.055771294701998</v>
      </c>
      <c r="L170" s="39">
        <v>292.23090391770626</v>
      </c>
      <c r="M170" s="37"/>
    </row>
    <row r="171" spans="1:13">
      <c r="A171" s="11">
        <v>2019</v>
      </c>
      <c r="B171" s="12" t="s">
        <v>432</v>
      </c>
      <c r="C171" s="12" t="s">
        <v>404</v>
      </c>
      <c r="D171" s="12">
        <v>5</v>
      </c>
      <c r="E171" s="12" t="s">
        <v>433</v>
      </c>
      <c r="F171" s="13">
        <v>1249</v>
      </c>
      <c r="G171" s="27">
        <v>282930</v>
      </c>
      <c r="H171" s="28">
        <v>158780</v>
      </c>
      <c r="I171" s="28">
        <v>441710</v>
      </c>
      <c r="J171" s="28">
        <v>0</v>
      </c>
      <c r="K171" s="30">
        <v>64.053338163048153</v>
      </c>
      <c r="L171" s="39">
        <v>353.65092073658928</v>
      </c>
      <c r="M171" s="37"/>
    </row>
    <row r="172" spans="1:13">
      <c r="A172" s="11">
        <v>2019</v>
      </c>
      <c r="B172" s="12" t="s">
        <v>434</v>
      </c>
      <c r="C172" s="12" t="s">
        <v>404</v>
      </c>
      <c r="D172" s="12">
        <v>5</v>
      </c>
      <c r="E172" s="12" t="s">
        <v>435</v>
      </c>
      <c r="F172" s="13">
        <v>16073</v>
      </c>
      <c r="G172" s="27">
        <v>6891070</v>
      </c>
      <c r="H172" s="28">
        <v>3672290</v>
      </c>
      <c r="I172" s="28">
        <v>10563360</v>
      </c>
      <c r="J172" s="28">
        <v>0</v>
      </c>
      <c r="K172" s="30">
        <v>65.235587918995478</v>
      </c>
      <c r="L172" s="39">
        <v>657.211472656007</v>
      </c>
      <c r="M172" s="37"/>
    </row>
    <row r="173" spans="1:13">
      <c r="A173" s="11">
        <v>2019</v>
      </c>
      <c r="B173" s="12" t="s">
        <v>436</v>
      </c>
      <c r="C173" s="12" t="s">
        <v>404</v>
      </c>
      <c r="D173" s="12">
        <v>5</v>
      </c>
      <c r="E173" s="12" t="s">
        <v>437</v>
      </c>
      <c r="F173" s="13">
        <v>2337</v>
      </c>
      <c r="G173" s="27">
        <v>657003</v>
      </c>
      <c r="H173" s="28">
        <v>293540</v>
      </c>
      <c r="I173" s="28">
        <v>950543</v>
      </c>
      <c r="J173" s="28">
        <v>0</v>
      </c>
      <c r="K173" s="30">
        <v>69.118703730394103</v>
      </c>
      <c r="L173" s="39">
        <v>406.73641420624733</v>
      </c>
      <c r="M173" s="37"/>
    </row>
    <row r="174" spans="1:13">
      <c r="A174" s="11">
        <v>2019</v>
      </c>
      <c r="B174" s="12" t="s">
        <v>438</v>
      </c>
      <c r="C174" s="12" t="s">
        <v>404</v>
      </c>
      <c r="D174" s="12">
        <v>5</v>
      </c>
      <c r="E174" s="12" t="s">
        <v>439</v>
      </c>
      <c r="F174" s="13">
        <v>1651</v>
      </c>
      <c r="G174" s="27">
        <v>450927</v>
      </c>
      <c r="H174" s="28">
        <v>287580</v>
      </c>
      <c r="I174" s="28">
        <v>738507</v>
      </c>
      <c r="J174" s="28">
        <v>0</v>
      </c>
      <c r="K174" s="30">
        <v>61.059272288549735</v>
      </c>
      <c r="L174" s="39">
        <v>447.30890369473047</v>
      </c>
      <c r="M174" s="37"/>
    </row>
    <row r="175" spans="1:13">
      <c r="A175" s="11">
        <v>2019</v>
      </c>
      <c r="B175" s="12" t="s">
        <v>440</v>
      </c>
      <c r="C175" s="12" t="s">
        <v>404</v>
      </c>
      <c r="D175" s="12">
        <v>5</v>
      </c>
      <c r="E175" s="12" t="s">
        <v>441</v>
      </c>
      <c r="F175" s="13">
        <v>4591</v>
      </c>
      <c r="G175" s="27">
        <v>1451371</v>
      </c>
      <c r="H175" s="28">
        <v>636160</v>
      </c>
      <c r="I175" s="28">
        <v>2087531</v>
      </c>
      <c r="J175" s="28">
        <v>0</v>
      </c>
      <c r="K175" s="30">
        <v>69.525722013229981</v>
      </c>
      <c r="L175" s="39">
        <v>454.7007187976476</v>
      </c>
      <c r="M175" s="37"/>
    </row>
    <row r="176" spans="1:13">
      <c r="A176" s="11">
        <v>2019</v>
      </c>
      <c r="B176" s="12" t="s">
        <v>442</v>
      </c>
      <c r="C176" s="12" t="s">
        <v>404</v>
      </c>
      <c r="D176" s="12">
        <v>5</v>
      </c>
      <c r="E176" s="12" t="s">
        <v>443</v>
      </c>
      <c r="F176" s="13">
        <v>2037</v>
      </c>
      <c r="G176" s="27">
        <v>372251</v>
      </c>
      <c r="H176" s="28">
        <v>237950</v>
      </c>
      <c r="I176" s="28">
        <v>610201</v>
      </c>
      <c r="J176" s="28">
        <v>0</v>
      </c>
      <c r="K176" s="30">
        <v>61.004652565302251</v>
      </c>
      <c r="L176" s="39">
        <v>299.55866470299458</v>
      </c>
      <c r="M176" s="37"/>
    </row>
    <row r="177" spans="1:13">
      <c r="A177" s="11">
        <v>2019</v>
      </c>
      <c r="B177" s="12" t="s">
        <v>444</v>
      </c>
      <c r="C177" s="12" t="s">
        <v>404</v>
      </c>
      <c r="D177" s="12">
        <v>5</v>
      </c>
      <c r="E177" s="12" t="s">
        <v>445</v>
      </c>
      <c r="F177" s="13">
        <v>510</v>
      </c>
      <c r="G177" s="27">
        <v>125898</v>
      </c>
      <c r="H177" s="28">
        <v>67870</v>
      </c>
      <c r="I177" s="28">
        <v>193768</v>
      </c>
      <c r="J177" s="28">
        <v>0</v>
      </c>
      <c r="K177" s="30">
        <v>64.973576648362993</v>
      </c>
      <c r="L177" s="39">
        <v>379.93725490196078</v>
      </c>
      <c r="M177" s="37"/>
    </row>
    <row r="178" spans="1:13">
      <c r="A178" s="11">
        <v>2019</v>
      </c>
      <c r="B178" s="12" t="s">
        <v>446</v>
      </c>
      <c r="C178" s="12" t="s">
        <v>404</v>
      </c>
      <c r="D178" s="12">
        <v>5</v>
      </c>
      <c r="E178" s="12" t="s">
        <v>447</v>
      </c>
      <c r="F178" s="13">
        <v>2033</v>
      </c>
      <c r="G178" s="27">
        <v>449151</v>
      </c>
      <c r="H178" s="28">
        <v>191390</v>
      </c>
      <c r="I178" s="28">
        <v>640541</v>
      </c>
      <c r="J178" s="28">
        <v>0</v>
      </c>
      <c r="K178" s="30">
        <v>70.120569955709314</v>
      </c>
      <c r="L178" s="39">
        <v>315.07181505164783</v>
      </c>
      <c r="M178" s="37"/>
    </row>
    <row r="179" spans="1:13">
      <c r="A179" s="11">
        <v>2019</v>
      </c>
      <c r="B179" s="12" t="s">
        <v>448</v>
      </c>
      <c r="C179" s="12" t="s">
        <v>404</v>
      </c>
      <c r="D179" s="12">
        <v>5</v>
      </c>
      <c r="E179" s="12" t="s">
        <v>449</v>
      </c>
      <c r="F179" s="13">
        <v>476</v>
      </c>
      <c r="G179" s="27">
        <v>82714</v>
      </c>
      <c r="H179" s="28">
        <v>207980</v>
      </c>
      <c r="I179" s="28">
        <v>290694</v>
      </c>
      <c r="J179" s="28">
        <v>0</v>
      </c>
      <c r="K179" s="30">
        <v>28.453975658252322</v>
      </c>
      <c r="L179" s="39">
        <v>610.70168067226894</v>
      </c>
      <c r="M179" s="37"/>
    </row>
    <row r="180" spans="1:13">
      <c r="A180" s="11">
        <v>2019</v>
      </c>
      <c r="B180" s="12" t="s">
        <v>450</v>
      </c>
      <c r="C180" s="12" t="s">
        <v>404</v>
      </c>
      <c r="D180" s="12">
        <v>5</v>
      </c>
      <c r="E180" s="12" t="s">
        <v>451</v>
      </c>
      <c r="F180" s="13">
        <v>551</v>
      </c>
      <c r="G180" s="27">
        <v>119148</v>
      </c>
      <c r="H180" s="28">
        <v>187260</v>
      </c>
      <c r="I180" s="28">
        <v>306408</v>
      </c>
      <c r="J180" s="28">
        <v>0</v>
      </c>
      <c r="K180" s="30">
        <v>38.885407691705176</v>
      </c>
      <c r="L180" s="39">
        <v>556.09437386569869</v>
      </c>
      <c r="M180" s="37"/>
    </row>
    <row r="181" spans="1:13">
      <c r="A181" s="11">
        <v>2019</v>
      </c>
      <c r="B181" s="12" t="s">
        <v>452</v>
      </c>
      <c r="C181" s="12" t="s">
        <v>404</v>
      </c>
      <c r="D181" s="12">
        <v>5</v>
      </c>
      <c r="E181" s="12" t="s">
        <v>453</v>
      </c>
      <c r="F181" s="13">
        <v>12708</v>
      </c>
      <c r="G181" s="27">
        <v>5612951</v>
      </c>
      <c r="H181" s="28">
        <v>1621400</v>
      </c>
      <c r="I181" s="28">
        <v>7234351</v>
      </c>
      <c r="J181" s="28">
        <v>0</v>
      </c>
      <c r="K181" s="30">
        <v>77.587485041851025</v>
      </c>
      <c r="L181" s="39">
        <v>569.27533836953103</v>
      </c>
      <c r="M181" s="37"/>
    </row>
    <row r="182" spans="1:13">
      <c r="A182" s="11">
        <v>2019</v>
      </c>
      <c r="B182" s="12" t="s">
        <v>454</v>
      </c>
      <c r="C182" s="12" t="s">
        <v>404</v>
      </c>
      <c r="D182" s="12">
        <v>5</v>
      </c>
      <c r="E182" s="12" t="s">
        <v>455</v>
      </c>
      <c r="F182" s="13">
        <v>4927</v>
      </c>
      <c r="G182" s="27">
        <v>1821809</v>
      </c>
      <c r="H182" s="28">
        <v>937350</v>
      </c>
      <c r="I182" s="28">
        <v>2759159</v>
      </c>
      <c r="J182" s="28">
        <v>0</v>
      </c>
      <c r="K182" s="30">
        <v>66.027691771296986</v>
      </c>
      <c r="L182" s="39">
        <v>560.00791556728234</v>
      </c>
      <c r="M182" s="37"/>
    </row>
    <row r="183" spans="1:13">
      <c r="A183" s="11">
        <v>2019</v>
      </c>
      <c r="B183" s="12" t="s">
        <v>456</v>
      </c>
      <c r="C183" s="12" t="s">
        <v>404</v>
      </c>
      <c r="D183" s="12">
        <v>5</v>
      </c>
      <c r="E183" s="12" t="s">
        <v>457</v>
      </c>
      <c r="F183" s="13">
        <v>185</v>
      </c>
      <c r="G183" s="27">
        <v>31852</v>
      </c>
      <c r="H183" s="28">
        <v>55442</v>
      </c>
      <c r="I183" s="28">
        <v>87294</v>
      </c>
      <c r="J183" s="28">
        <v>0</v>
      </c>
      <c r="K183" s="30">
        <v>36.488189337182398</v>
      </c>
      <c r="L183" s="39">
        <v>471.85945945945946</v>
      </c>
      <c r="M183" s="37"/>
    </row>
    <row r="184" spans="1:13">
      <c r="A184" s="11">
        <v>2019</v>
      </c>
      <c r="B184" s="12" t="s">
        <v>458</v>
      </c>
      <c r="C184" s="12" t="s">
        <v>404</v>
      </c>
      <c r="D184" s="12">
        <v>5</v>
      </c>
      <c r="E184" s="12" t="s">
        <v>459</v>
      </c>
      <c r="F184" s="13">
        <v>4202</v>
      </c>
      <c r="G184" s="27">
        <v>1561441</v>
      </c>
      <c r="H184" s="28">
        <v>665020</v>
      </c>
      <c r="I184" s="28">
        <v>2226461</v>
      </c>
      <c r="J184" s="28">
        <v>0</v>
      </c>
      <c r="K184" s="30">
        <v>70.131073483883171</v>
      </c>
      <c r="L184" s="39">
        <v>529.85744883388861</v>
      </c>
      <c r="M184" s="37"/>
    </row>
    <row r="185" spans="1:13">
      <c r="A185" s="11">
        <v>2019</v>
      </c>
      <c r="B185" s="12" t="s">
        <v>460</v>
      </c>
      <c r="C185" s="12" t="s">
        <v>404</v>
      </c>
      <c r="D185" s="12">
        <v>5</v>
      </c>
      <c r="E185" s="12" t="s">
        <v>461</v>
      </c>
      <c r="F185" s="13">
        <v>1967</v>
      </c>
      <c r="G185" s="27">
        <v>463964</v>
      </c>
      <c r="H185" s="28">
        <v>315660</v>
      </c>
      <c r="I185" s="28">
        <v>779624</v>
      </c>
      <c r="J185" s="28">
        <v>0</v>
      </c>
      <c r="K185" s="30">
        <v>59.511251577683602</v>
      </c>
      <c r="L185" s="39">
        <v>396.35180477885103</v>
      </c>
      <c r="M185" s="37"/>
    </row>
    <row r="186" spans="1:13">
      <c r="A186" s="11">
        <v>2019</v>
      </c>
      <c r="B186" s="12" t="s">
        <v>462</v>
      </c>
      <c r="C186" s="12" t="s">
        <v>404</v>
      </c>
      <c r="D186" s="12">
        <v>5</v>
      </c>
      <c r="E186" s="12" t="s">
        <v>463</v>
      </c>
      <c r="F186" s="13">
        <v>849</v>
      </c>
      <c r="G186" s="27">
        <v>164271</v>
      </c>
      <c r="H186" s="28">
        <v>109780</v>
      </c>
      <c r="I186" s="28">
        <v>274051</v>
      </c>
      <c r="J186" s="28">
        <v>0</v>
      </c>
      <c r="K186" s="30">
        <v>59.94176266461352</v>
      </c>
      <c r="L186" s="39">
        <v>322.79269729093051</v>
      </c>
      <c r="M186" s="37"/>
    </row>
    <row r="187" spans="1:13">
      <c r="A187" s="11">
        <v>2019</v>
      </c>
      <c r="B187" s="12" t="s">
        <v>464</v>
      </c>
      <c r="C187" s="12" t="s">
        <v>404</v>
      </c>
      <c r="D187" s="12">
        <v>5</v>
      </c>
      <c r="E187" s="12" t="s">
        <v>465</v>
      </c>
      <c r="F187" s="13">
        <v>47330</v>
      </c>
      <c r="G187" s="27">
        <v>20684020</v>
      </c>
      <c r="H187" s="28">
        <v>12908470</v>
      </c>
      <c r="I187" s="28">
        <v>33592490</v>
      </c>
      <c r="J187" s="28">
        <v>0</v>
      </c>
      <c r="K187" s="30">
        <v>61.573345709115344</v>
      </c>
      <c r="L187" s="39">
        <v>709.75047538559056</v>
      </c>
      <c r="M187" s="37"/>
    </row>
    <row r="188" spans="1:13">
      <c r="A188" s="11">
        <v>2019</v>
      </c>
      <c r="B188" s="12" t="s">
        <v>466</v>
      </c>
      <c r="C188" s="12" t="s">
        <v>404</v>
      </c>
      <c r="D188" s="12">
        <v>5</v>
      </c>
      <c r="E188" s="12" t="s">
        <v>467</v>
      </c>
      <c r="F188" s="13">
        <v>7254</v>
      </c>
      <c r="G188" s="27">
        <v>2744384</v>
      </c>
      <c r="H188" s="28">
        <v>895050</v>
      </c>
      <c r="I188" s="28">
        <v>3639434</v>
      </c>
      <c r="J188" s="28">
        <v>0</v>
      </c>
      <c r="K188" s="30">
        <v>75.406890192266161</v>
      </c>
      <c r="L188" s="39">
        <v>501.71408877860489</v>
      </c>
      <c r="M188" s="37"/>
    </row>
    <row r="189" spans="1:13">
      <c r="A189" s="11">
        <v>2019</v>
      </c>
      <c r="B189" s="12" t="s">
        <v>468</v>
      </c>
      <c r="C189" s="12" t="s">
        <v>404</v>
      </c>
      <c r="D189" s="12">
        <v>5</v>
      </c>
      <c r="E189" s="12" t="s">
        <v>469</v>
      </c>
      <c r="F189" s="13">
        <v>1997</v>
      </c>
      <c r="G189" s="27">
        <v>434757</v>
      </c>
      <c r="H189" s="28">
        <v>288739</v>
      </c>
      <c r="I189" s="28">
        <v>723496</v>
      </c>
      <c r="J189" s="28">
        <v>0</v>
      </c>
      <c r="K189" s="30">
        <v>60.091140794143996</v>
      </c>
      <c r="L189" s="39">
        <v>362.2914371557336</v>
      </c>
      <c r="M189" s="37"/>
    </row>
    <row r="190" spans="1:13">
      <c r="A190" s="11">
        <v>2019</v>
      </c>
      <c r="B190" s="12" t="s">
        <v>470</v>
      </c>
      <c r="C190" s="12" t="s">
        <v>471</v>
      </c>
      <c r="D190" s="12">
        <v>4</v>
      </c>
      <c r="E190" s="12" t="s">
        <v>472</v>
      </c>
      <c r="F190" s="13">
        <v>3501</v>
      </c>
      <c r="G190" s="27">
        <v>1397517</v>
      </c>
      <c r="H190" s="28">
        <v>516310</v>
      </c>
      <c r="I190" s="28">
        <v>1913827</v>
      </c>
      <c r="J190" s="28">
        <v>0</v>
      </c>
      <c r="K190" s="30">
        <v>73.022117464117713</v>
      </c>
      <c r="L190" s="39">
        <v>546.65152813481859</v>
      </c>
      <c r="M190" s="37"/>
    </row>
    <row r="191" spans="1:13">
      <c r="A191" s="11">
        <v>2019</v>
      </c>
      <c r="B191" s="12" t="s">
        <v>473</v>
      </c>
      <c r="C191" s="12" t="s">
        <v>471</v>
      </c>
      <c r="D191" s="12">
        <v>4</v>
      </c>
      <c r="E191" s="12" t="s">
        <v>474</v>
      </c>
      <c r="F191" s="13">
        <v>3513</v>
      </c>
      <c r="G191" s="27">
        <v>1146813</v>
      </c>
      <c r="H191" s="28">
        <v>475680</v>
      </c>
      <c r="I191" s="28">
        <v>1622493</v>
      </c>
      <c r="J191" s="28">
        <v>0</v>
      </c>
      <c r="K191" s="30">
        <v>70.682153944577891</v>
      </c>
      <c r="L191" s="39">
        <v>461.85397096498718</v>
      </c>
      <c r="M191" s="37"/>
    </row>
    <row r="192" spans="1:13">
      <c r="A192" s="11">
        <v>2019</v>
      </c>
      <c r="B192" s="12" t="s">
        <v>475</v>
      </c>
      <c r="C192" s="12" t="s">
        <v>471</v>
      </c>
      <c r="D192" s="12">
        <v>4</v>
      </c>
      <c r="E192" s="12" t="s">
        <v>476</v>
      </c>
      <c r="F192" s="13">
        <v>626</v>
      </c>
      <c r="G192" s="27">
        <v>88178.45</v>
      </c>
      <c r="H192" s="28">
        <v>62530</v>
      </c>
      <c r="I192" s="28">
        <v>150708.45000000001</v>
      </c>
      <c r="J192" s="28">
        <v>0</v>
      </c>
      <c r="K192" s="30">
        <v>58.509293938063855</v>
      </c>
      <c r="L192" s="39">
        <v>240.74832268370608</v>
      </c>
      <c r="M192" s="37"/>
    </row>
    <row r="193" spans="1:13">
      <c r="A193" s="11">
        <v>2019</v>
      </c>
      <c r="B193" s="12" t="s">
        <v>477</v>
      </c>
      <c r="C193" s="12" t="s">
        <v>471</v>
      </c>
      <c r="D193" s="12">
        <v>4</v>
      </c>
      <c r="E193" s="12" t="s">
        <v>478</v>
      </c>
      <c r="F193" s="13">
        <v>1912</v>
      </c>
      <c r="G193" s="27">
        <v>534206</v>
      </c>
      <c r="H193" s="28">
        <v>198620</v>
      </c>
      <c r="I193" s="28">
        <v>732826</v>
      </c>
      <c r="J193" s="28">
        <v>0</v>
      </c>
      <c r="K193" s="30">
        <v>72.89670399248935</v>
      </c>
      <c r="L193" s="39">
        <v>383.27719665271968</v>
      </c>
      <c r="M193" s="37"/>
    </row>
    <row r="194" spans="1:13">
      <c r="A194" s="11">
        <v>2019</v>
      </c>
      <c r="B194" s="12" t="s">
        <v>479</v>
      </c>
      <c r="C194" s="12" t="s">
        <v>471</v>
      </c>
      <c r="D194" s="12">
        <v>4</v>
      </c>
      <c r="E194" s="12" t="s">
        <v>480</v>
      </c>
      <c r="F194" s="13">
        <v>3285</v>
      </c>
      <c r="G194" s="27">
        <v>751810</v>
      </c>
      <c r="H194" s="28">
        <v>383240</v>
      </c>
      <c r="I194" s="28">
        <v>1135050</v>
      </c>
      <c r="J194" s="28">
        <v>0</v>
      </c>
      <c r="K194" s="30">
        <v>66.235848641029023</v>
      </c>
      <c r="L194" s="39">
        <v>345.52511415525112</v>
      </c>
      <c r="M194" s="37"/>
    </row>
    <row r="195" spans="1:13">
      <c r="A195" s="11">
        <v>2019</v>
      </c>
      <c r="B195" s="12" t="s">
        <v>481</v>
      </c>
      <c r="C195" s="12" t="s">
        <v>471</v>
      </c>
      <c r="D195" s="12">
        <v>4</v>
      </c>
      <c r="E195" s="12" t="s">
        <v>482</v>
      </c>
      <c r="F195" s="13">
        <v>37119</v>
      </c>
      <c r="G195" s="27">
        <v>12046474</v>
      </c>
      <c r="H195" s="28">
        <v>6963810</v>
      </c>
      <c r="I195" s="28">
        <v>19010284</v>
      </c>
      <c r="J195" s="28">
        <v>0</v>
      </c>
      <c r="K195" s="30">
        <v>63.368195867037024</v>
      </c>
      <c r="L195" s="39">
        <v>512.14429268029846</v>
      </c>
      <c r="M195" s="37"/>
    </row>
    <row r="196" spans="1:13">
      <c r="A196" s="11">
        <v>2019</v>
      </c>
      <c r="B196" s="12" t="s">
        <v>483</v>
      </c>
      <c r="C196" s="12" t="s">
        <v>471</v>
      </c>
      <c r="D196" s="12">
        <v>4</v>
      </c>
      <c r="E196" s="12" t="s">
        <v>484</v>
      </c>
      <c r="F196" s="13">
        <v>934</v>
      </c>
      <c r="G196" s="27">
        <v>211910</v>
      </c>
      <c r="H196" s="28">
        <v>93170</v>
      </c>
      <c r="I196" s="28">
        <v>305080</v>
      </c>
      <c r="J196" s="28">
        <v>0</v>
      </c>
      <c r="K196" s="30">
        <v>69.460469385079321</v>
      </c>
      <c r="L196" s="39">
        <v>326.63811563169168</v>
      </c>
      <c r="M196" s="37"/>
    </row>
    <row r="197" spans="1:13">
      <c r="A197" s="11">
        <v>2019</v>
      </c>
      <c r="B197" s="12" t="s">
        <v>485</v>
      </c>
      <c r="C197" s="12" t="s">
        <v>471</v>
      </c>
      <c r="D197" s="12">
        <v>4</v>
      </c>
      <c r="E197" s="12" t="s">
        <v>486</v>
      </c>
      <c r="F197" s="13">
        <v>3321</v>
      </c>
      <c r="G197" s="27">
        <v>822614</v>
      </c>
      <c r="H197" s="28">
        <v>296340</v>
      </c>
      <c r="I197" s="28">
        <v>1118954</v>
      </c>
      <c r="J197" s="92">
        <v>30550</v>
      </c>
      <c r="K197" s="30">
        <v>74.220185401703688</v>
      </c>
      <c r="L197" s="39">
        <v>336.93285155073772</v>
      </c>
      <c r="M197" s="37"/>
    </row>
    <row r="198" spans="1:13">
      <c r="A198" s="11">
        <v>2019</v>
      </c>
      <c r="B198" s="12" t="s">
        <v>487</v>
      </c>
      <c r="C198" s="12" t="s">
        <v>471</v>
      </c>
      <c r="D198" s="12">
        <v>4</v>
      </c>
      <c r="E198" s="12" t="s">
        <v>488</v>
      </c>
      <c r="F198" s="13">
        <v>1176</v>
      </c>
      <c r="G198" s="27">
        <v>143062</v>
      </c>
      <c r="H198" s="28">
        <v>286430</v>
      </c>
      <c r="I198" s="28">
        <v>429492</v>
      </c>
      <c r="J198" s="28">
        <v>0</v>
      </c>
      <c r="K198" s="30">
        <v>33.309584346157791</v>
      </c>
      <c r="L198" s="39">
        <v>365.21428571428572</v>
      </c>
      <c r="M198" s="37"/>
    </row>
    <row r="199" spans="1:13">
      <c r="A199" s="11">
        <v>2019</v>
      </c>
      <c r="B199" s="12" t="s">
        <v>489</v>
      </c>
      <c r="C199" s="12" t="s">
        <v>471</v>
      </c>
      <c r="D199" s="12">
        <v>4</v>
      </c>
      <c r="E199" s="12" t="s">
        <v>490</v>
      </c>
      <c r="F199" s="13">
        <v>1430</v>
      </c>
      <c r="G199" s="27">
        <v>544077</v>
      </c>
      <c r="H199" s="28">
        <v>185850</v>
      </c>
      <c r="I199" s="28">
        <v>729927</v>
      </c>
      <c r="J199" s="92">
        <v>24300</v>
      </c>
      <c r="K199" s="30">
        <v>75.358877367158698</v>
      </c>
      <c r="L199" s="39">
        <v>510.43846153846152</v>
      </c>
      <c r="M199" s="37"/>
    </row>
    <row r="200" spans="1:13">
      <c r="A200" s="11">
        <v>2019</v>
      </c>
      <c r="B200" s="12" t="s">
        <v>491</v>
      </c>
      <c r="C200" s="12" t="s">
        <v>471</v>
      </c>
      <c r="D200" s="12">
        <v>4</v>
      </c>
      <c r="E200" s="12" t="s">
        <v>492</v>
      </c>
      <c r="F200" s="13">
        <v>937</v>
      </c>
      <c r="G200" s="27">
        <v>191801</v>
      </c>
      <c r="H200" s="28">
        <v>139250</v>
      </c>
      <c r="I200" s="28">
        <v>331051</v>
      </c>
      <c r="J200" s="28">
        <v>0</v>
      </c>
      <c r="K200" s="30">
        <v>57.936994602040173</v>
      </c>
      <c r="L200" s="39">
        <v>353.30949839914621</v>
      </c>
      <c r="M200" s="37"/>
    </row>
    <row r="201" spans="1:13">
      <c r="A201" s="11">
        <v>2019</v>
      </c>
      <c r="B201" s="12" t="s">
        <v>493</v>
      </c>
      <c r="C201" s="12" t="s">
        <v>471</v>
      </c>
      <c r="D201" s="12">
        <v>4</v>
      </c>
      <c r="E201" s="12" t="s">
        <v>494</v>
      </c>
      <c r="F201" s="13">
        <v>634</v>
      </c>
      <c r="G201" s="27">
        <v>138627</v>
      </c>
      <c r="H201" s="28">
        <v>65020</v>
      </c>
      <c r="I201" s="28">
        <v>203647</v>
      </c>
      <c r="J201" s="28">
        <v>0</v>
      </c>
      <c r="K201" s="30">
        <v>68.072203371520317</v>
      </c>
      <c r="L201" s="39">
        <v>321.20977917981071</v>
      </c>
      <c r="M201" s="37"/>
    </row>
    <row r="202" spans="1:13">
      <c r="A202" s="11">
        <v>2019</v>
      </c>
      <c r="B202" s="12" t="s">
        <v>495</v>
      </c>
      <c r="C202" s="12" t="s">
        <v>471</v>
      </c>
      <c r="D202" s="12">
        <v>4</v>
      </c>
      <c r="E202" s="12" t="s">
        <v>496</v>
      </c>
      <c r="F202" s="13">
        <v>1668</v>
      </c>
      <c r="G202" s="27">
        <v>433881</v>
      </c>
      <c r="H202" s="28">
        <v>190330</v>
      </c>
      <c r="I202" s="28">
        <v>624211</v>
      </c>
      <c r="J202" s="28">
        <v>0</v>
      </c>
      <c r="K202" s="30">
        <v>69.50870779271753</v>
      </c>
      <c r="L202" s="39">
        <v>374.22721822541968</v>
      </c>
      <c r="M202" s="37"/>
    </row>
    <row r="203" spans="1:13">
      <c r="A203" s="11">
        <v>2019</v>
      </c>
      <c r="B203" s="12" t="s">
        <v>497</v>
      </c>
      <c r="C203" s="12" t="s">
        <v>471</v>
      </c>
      <c r="D203" s="12">
        <v>4</v>
      </c>
      <c r="E203" s="12" t="s">
        <v>498</v>
      </c>
      <c r="F203" s="13">
        <v>407</v>
      </c>
      <c r="G203" s="27">
        <v>97415</v>
      </c>
      <c r="H203" s="28">
        <v>108250</v>
      </c>
      <c r="I203" s="28">
        <v>205665</v>
      </c>
      <c r="J203" s="28">
        <v>0</v>
      </c>
      <c r="K203" s="30">
        <v>47.365861959983469</v>
      </c>
      <c r="L203" s="39">
        <v>505.31941031941034</v>
      </c>
      <c r="M203" s="37"/>
    </row>
    <row r="204" spans="1:13">
      <c r="A204" s="11">
        <v>2019</v>
      </c>
      <c r="B204" s="12" t="s">
        <v>499</v>
      </c>
      <c r="C204" s="12" t="s">
        <v>471</v>
      </c>
      <c r="D204" s="12">
        <v>4</v>
      </c>
      <c r="E204" s="12" t="s">
        <v>500</v>
      </c>
      <c r="F204" s="13">
        <v>1123</v>
      </c>
      <c r="G204" s="27">
        <v>233850</v>
      </c>
      <c r="H204" s="28">
        <v>224610</v>
      </c>
      <c r="I204" s="28">
        <v>458460</v>
      </c>
      <c r="J204" s="28">
        <v>0</v>
      </c>
      <c r="K204" s="30">
        <v>51.007721502421141</v>
      </c>
      <c r="L204" s="39">
        <v>408.24577025823686</v>
      </c>
      <c r="M204" s="37"/>
    </row>
    <row r="205" spans="1:13">
      <c r="A205" s="11">
        <v>2019</v>
      </c>
      <c r="B205" s="12" t="s">
        <v>501</v>
      </c>
      <c r="C205" s="12" t="s">
        <v>471</v>
      </c>
      <c r="D205" s="12">
        <v>4</v>
      </c>
      <c r="E205" s="12" t="s">
        <v>502</v>
      </c>
      <c r="F205" s="13">
        <v>775</v>
      </c>
      <c r="G205" s="27">
        <v>228226</v>
      </c>
      <c r="H205" s="28">
        <v>90700</v>
      </c>
      <c r="I205" s="28">
        <v>318926</v>
      </c>
      <c r="J205" s="28">
        <v>0</v>
      </c>
      <c r="K205" s="30">
        <v>71.56080093814866</v>
      </c>
      <c r="L205" s="39">
        <v>411.51741935483869</v>
      </c>
      <c r="M205" s="37"/>
    </row>
    <row r="206" spans="1:13">
      <c r="A206" s="11">
        <v>2019</v>
      </c>
      <c r="B206" s="12" t="s">
        <v>503</v>
      </c>
      <c r="C206" s="12" t="s">
        <v>471</v>
      </c>
      <c r="D206" s="12">
        <v>4</v>
      </c>
      <c r="E206" s="12" t="s">
        <v>504</v>
      </c>
      <c r="F206" s="13">
        <v>6702</v>
      </c>
      <c r="G206" s="27">
        <v>1685647</v>
      </c>
      <c r="H206" s="28">
        <v>720530</v>
      </c>
      <c r="I206" s="28">
        <v>2406177</v>
      </c>
      <c r="J206" s="92">
        <v>235000</v>
      </c>
      <c r="K206" s="30">
        <v>72.719359588547078</v>
      </c>
      <c r="L206" s="39">
        <v>359.02372426141449</v>
      </c>
      <c r="M206" s="37"/>
    </row>
    <row r="207" spans="1:13">
      <c r="A207" s="11">
        <v>2019</v>
      </c>
      <c r="B207" s="12" t="s">
        <v>505</v>
      </c>
      <c r="C207" s="12" t="s">
        <v>471</v>
      </c>
      <c r="D207" s="12">
        <v>4</v>
      </c>
      <c r="E207" s="12" t="s">
        <v>506</v>
      </c>
      <c r="F207" s="13">
        <v>12912</v>
      </c>
      <c r="G207" s="27">
        <v>3418934</v>
      </c>
      <c r="H207" s="28">
        <v>1256870</v>
      </c>
      <c r="I207" s="28">
        <v>4675804</v>
      </c>
      <c r="J207" s="28">
        <v>0</v>
      </c>
      <c r="K207" s="30">
        <v>73.119703049999529</v>
      </c>
      <c r="L207" s="39">
        <v>362.12856257744733</v>
      </c>
      <c r="M207" s="37"/>
    </row>
    <row r="208" spans="1:13">
      <c r="A208" s="11">
        <v>2019</v>
      </c>
      <c r="B208" s="12" t="s">
        <v>507</v>
      </c>
      <c r="C208" s="12" t="s">
        <v>471</v>
      </c>
      <c r="D208" s="12">
        <v>4</v>
      </c>
      <c r="E208" s="12" t="s">
        <v>508</v>
      </c>
      <c r="F208" s="13">
        <v>370</v>
      </c>
      <c r="G208" s="27">
        <v>40876.01</v>
      </c>
      <c r="H208" s="28">
        <v>77430</v>
      </c>
      <c r="I208" s="28">
        <v>118306.01000000001</v>
      </c>
      <c r="J208" s="28">
        <v>0</v>
      </c>
      <c r="K208" s="30">
        <v>34.551084936428843</v>
      </c>
      <c r="L208" s="39">
        <v>319.74597297297299</v>
      </c>
      <c r="M208" s="37"/>
    </row>
    <row r="209" spans="1:13">
      <c r="A209" s="11">
        <v>2019</v>
      </c>
      <c r="B209" s="12" t="s">
        <v>509</v>
      </c>
      <c r="C209" s="12" t="s">
        <v>471</v>
      </c>
      <c r="D209" s="12">
        <v>4</v>
      </c>
      <c r="E209" s="12" t="s">
        <v>510</v>
      </c>
      <c r="F209" s="13">
        <v>749</v>
      </c>
      <c r="G209" s="27">
        <v>112106</v>
      </c>
      <c r="H209" s="28">
        <v>92190</v>
      </c>
      <c r="I209" s="28">
        <v>204296</v>
      </c>
      <c r="J209" s="28">
        <v>0</v>
      </c>
      <c r="K209" s="30">
        <v>54.874300035242982</v>
      </c>
      <c r="L209" s="39">
        <v>272.75834445927904</v>
      </c>
      <c r="M209" s="37"/>
    </row>
    <row r="210" spans="1:13" s="53" customFormat="1">
      <c r="A210" s="44">
        <v>2019</v>
      </c>
      <c r="B210" s="45" t="s">
        <v>511</v>
      </c>
      <c r="C210" s="45" t="s">
        <v>471</v>
      </c>
      <c r="D210" s="12">
        <v>4</v>
      </c>
      <c r="E210" s="45" t="s">
        <v>512</v>
      </c>
      <c r="F210" s="46">
        <v>352</v>
      </c>
      <c r="G210" s="49">
        <v>50546</v>
      </c>
      <c r="H210" s="50">
        <v>42660</v>
      </c>
      <c r="I210" s="50">
        <v>93206</v>
      </c>
      <c r="J210" s="50">
        <v>0</v>
      </c>
      <c r="K210" s="51">
        <v>54.230414351007447</v>
      </c>
      <c r="L210" s="52">
        <v>264.78977272727275</v>
      </c>
      <c r="M210" s="37"/>
    </row>
    <row r="211" spans="1:13">
      <c r="A211" s="11">
        <v>2019</v>
      </c>
      <c r="B211" s="12" t="s">
        <v>513</v>
      </c>
      <c r="C211" s="12" t="s">
        <v>471</v>
      </c>
      <c r="D211" s="12">
        <v>4</v>
      </c>
      <c r="E211" s="12" t="s">
        <v>514</v>
      </c>
      <c r="F211" s="13">
        <v>2167</v>
      </c>
      <c r="G211" s="27">
        <v>450280</v>
      </c>
      <c r="H211" s="28">
        <v>163710</v>
      </c>
      <c r="I211" s="28">
        <v>613990</v>
      </c>
      <c r="J211" s="28">
        <v>0</v>
      </c>
      <c r="K211" s="30">
        <v>73.336699294776793</v>
      </c>
      <c r="L211" s="39">
        <v>283.3364097831103</v>
      </c>
      <c r="M211" s="37"/>
    </row>
    <row r="212" spans="1:13">
      <c r="A212" s="11">
        <v>2019</v>
      </c>
      <c r="B212" s="12" t="s">
        <v>515</v>
      </c>
      <c r="C212" s="12" t="s">
        <v>471</v>
      </c>
      <c r="D212" s="12">
        <v>4</v>
      </c>
      <c r="E212" s="12" t="s">
        <v>516</v>
      </c>
      <c r="F212" s="13">
        <v>2379</v>
      </c>
      <c r="G212" s="27">
        <v>572212</v>
      </c>
      <c r="H212" s="28">
        <v>218580</v>
      </c>
      <c r="I212" s="28">
        <v>790792</v>
      </c>
      <c r="J212" s="28">
        <v>0</v>
      </c>
      <c r="K212" s="30">
        <v>72.359356189743949</v>
      </c>
      <c r="L212" s="39">
        <v>332.40521227406475</v>
      </c>
      <c r="M212" s="37"/>
    </row>
    <row r="213" spans="1:13">
      <c r="A213" s="11">
        <v>2019</v>
      </c>
      <c r="B213" s="12" t="s">
        <v>517</v>
      </c>
      <c r="C213" s="12" t="s">
        <v>471</v>
      </c>
      <c r="D213" s="12">
        <v>4</v>
      </c>
      <c r="E213" s="12" t="s">
        <v>518</v>
      </c>
      <c r="F213" s="13">
        <v>8118</v>
      </c>
      <c r="G213" s="27">
        <v>2205499</v>
      </c>
      <c r="H213" s="28">
        <v>769220</v>
      </c>
      <c r="I213" s="28">
        <v>2974719</v>
      </c>
      <c r="J213" s="28">
        <v>0</v>
      </c>
      <c r="K213" s="30">
        <v>74.1414231058463</v>
      </c>
      <c r="L213" s="39">
        <v>366.4349593495935</v>
      </c>
      <c r="M213" s="37"/>
    </row>
    <row r="214" spans="1:13" s="53" customFormat="1">
      <c r="A214" s="44">
        <v>2019</v>
      </c>
      <c r="B214" s="45" t="s">
        <v>519</v>
      </c>
      <c r="C214" s="45" t="s">
        <v>471</v>
      </c>
      <c r="D214" s="12">
        <v>4</v>
      </c>
      <c r="E214" s="45" t="s">
        <v>520</v>
      </c>
      <c r="F214" s="46">
        <v>426</v>
      </c>
      <c r="G214" s="49">
        <v>58056</v>
      </c>
      <c r="H214" s="50">
        <v>40940</v>
      </c>
      <c r="I214" s="50">
        <v>98996</v>
      </c>
      <c r="J214" s="50">
        <v>0</v>
      </c>
      <c r="K214" s="51">
        <v>58.644793729039556</v>
      </c>
      <c r="L214" s="52">
        <v>232.3849765258216</v>
      </c>
      <c r="M214" s="37"/>
    </row>
    <row r="215" spans="1:13">
      <c r="A215" s="11">
        <v>2019</v>
      </c>
      <c r="B215" s="12" t="s">
        <v>521</v>
      </c>
      <c r="C215" s="12" t="s">
        <v>471</v>
      </c>
      <c r="D215" s="12">
        <v>4</v>
      </c>
      <c r="E215" s="12" t="s">
        <v>522</v>
      </c>
      <c r="F215" s="13">
        <v>694</v>
      </c>
      <c r="G215" s="27">
        <v>201210</v>
      </c>
      <c r="H215" s="28">
        <v>79750</v>
      </c>
      <c r="I215" s="28">
        <v>280960</v>
      </c>
      <c r="J215" s="28">
        <v>0</v>
      </c>
      <c r="K215" s="30">
        <v>71.615176537585427</v>
      </c>
      <c r="L215" s="39">
        <v>404.84149855907782</v>
      </c>
      <c r="M215" s="37"/>
    </row>
    <row r="216" spans="1:13">
      <c r="A216" s="11">
        <v>2019</v>
      </c>
      <c r="B216" s="12" t="s">
        <v>523</v>
      </c>
      <c r="C216" s="12" t="s">
        <v>471</v>
      </c>
      <c r="D216" s="12">
        <v>4</v>
      </c>
      <c r="E216" s="12" t="s">
        <v>524</v>
      </c>
      <c r="F216" s="13">
        <v>930</v>
      </c>
      <c r="G216" s="27">
        <v>196697</v>
      </c>
      <c r="H216" s="28">
        <v>91540</v>
      </c>
      <c r="I216" s="28">
        <v>288237</v>
      </c>
      <c r="J216" s="28">
        <v>0</v>
      </c>
      <c r="K216" s="30">
        <v>68.241412448783464</v>
      </c>
      <c r="L216" s="39">
        <v>309.93225806451613</v>
      </c>
      <c r="M216" s="37"/>
    </row>
    <row r="217" spans="1:13">
      <c r="A217" s="11">
        <v>2019</v>
      </c>
      <c r="B217" s="12" t="s">
        <v>525</v>
      </c>
      <c r="C217" s="12" t="s">
        <v>471</v>
      </c>
      <c r="D217" s="12">
        <v>4</v>
      </c>
      <c r="E217" s="12" t="s">
        <v>526</v>
      </c>
      <c r="F217" s="13">
        <v>559</v>
      </c>
      <c r="G217" s="27">
        <v>75697</v>
      </c>
      <c r="H217" s="28">
        <v>190440</v>
      </c>
      <c r="I217" s="28">
        <v>266137</v>
      </c>
      <c r="J217" s="28">
        <v>0</v>
      </c>
      <c r="K217" s="30">
        <v>28.442869649842002</v>
      </c>
      <c r="L217" s="39">
        <v>476.09481216457959</v>
      </c>
      <c r="M217" s="37"/>
    </row>
    <row r="218" spans="1:13" s="53" customFormat="1">
      <c r="A218" s="44">
        <v>2019</v>
      </c>
      <c r="B218" s="45" t="s">
        <v>527</v>
      </c>
      <c r="C218" s="45" t="s">
        <v>471</v>
      </c>
      <c r="D218" s="12">
        <v>4</v>
      </c>
      <c r="E218" s="45" t="s">
        <v>528</v>
      </c>
      <c r="F218" s="46">
        <v>758</v>
      </c>
      <c r="G218" s="49">
        <v>179660</v>
      </c>
      <c r="H218" s="50">
        <v>68000</v>
      </c>
      <c r="I218" s="50">
        <v>247660</v>
      </c>
      <c r="J218" s="98">
        <v>0</v>
      </c>
      <c r="K218" s="51">
        <v>72.543002503432135</v>
      </c>
      <c r="L218" s="52">
        <v>326.7282321899736</v>
      </c>
      <c r="M218" s="37"/>
    </row>
    <row r="219" spans="1:13">
      <c r="A219" s="11">
        <v>2019</v>
      </c>
      <c r="B219" s="12" t="s">
        <v>529</v>
      </c>
      <c r="C219" s="12" t="s">
        <v>471</v>
      </c>
      <c r="D219" s="12">
        <v>4</v>
      </c>
      <c r="E219" s="12" t="s">
        <v>530</v>
      </c>
      <c r="F219" s="13">
        <v>2854</v>
      </c>
      <c r="G219" s="27">
        <v>1175731</v>
      </c>
      <c r="H219" s="28">
        <v>405970</v>
      </c>
      <c r="I219" s="28">
        <v>1581701</v>
      </c>
      <c r="J219" s="28">
        <v>0</v>
      </c>
      <c r="K219" s="30">
        <v>74.333328486230997</v>
      </c>
      <c r="L219" s="39">
        <v>554.20497547302034</v>
      </c>
      <c r="M219" s="37"/>
    </row>
    <row r="220" spans="1:13" s="53" customFormat="1">
      <c r="A220" s="44">
        <v>2019</v>
      </c>
      <c r="B220" s="45" t="s">
        <v>531</v>
      </c>
      <c r="C220" s="45" t="s">
        <v>471</v>
      </c>
      <c r="D220" s="12">
        <v>4</v>
      </c>
      <c r="E220" s="45" t="s">
        <v>532</v>
      </c>
      <c r="F220" s="46">
        <v>2280</v>
      </c>
      <c r="G220" s="49">
        <v>475731</v>
      </c>
      <c r="H220" s="50">
        <v>287080</v>
      </c>
      <c r="I220" s="50">
        <v>762811</v>
      </c>
      <c r="J220" s="92">
        <v>59200</v>
      </c>
      <c r="K220" s="30">
        <v>65.075893144982246</v>
      </c>
      <c r="L220" s="52">
        <v>334.56622807017544</v>
      </c>
      <c r="M220" s="37"/>
    </row>
    <row r="221" spans="1:13">
      <c r="A221" s="11">
        <v>2019</v>
      </c>
      <c r="B221" s="12" t="s">
        <v>533</v>
      </c>
      <c r="C221" s="12" t="s">
        <v>471</v>
      </c>
      <c r="D221" s="12">
        <v>4</v>
      </c>
      <c r="E221" s="12" t="s">
        <v>534</v>
      </c>
      <c r="F221" s="13">
        <v>1667</v>
      </c>
      <c r="G221" s="27">
        <v>390319.01</v>
      </c>
      <c r="H221" s="28">
        <v>100560</v>
      </c>
      <c r="I221" s="28">
        <v>490879.01</v>
      </c>
      <c r="J221" s="28">
        <v>0</v>
      </c>
      <c r="K221" s="30">
        <v>79.514300275336694</v>
      </c>
      <c r="L221" s="39">
        <v>294.46851229754049</v>
      </c>
      <c r="M221" s="37"/>
    </row>
    <row r="222" spans="1:13">
      <c r="A222" s="11">
        <v>2019</v>
      </c>
      <c r="B222" s="12" t="s">
        <v>535</v>
      </c>
      <c r="C222" s="12" t="s">
        <v>471</v>
      </c>
      <c r="D222" s="12">
        <v>4</v>
      </c>
      <c r="E222" s="12" t="s">
        <v>536</v>
      </c>
      <c r="F222" s="13">
        <v>16079</v>
      </c>
      <c r="G222" s="27">
        <v>6724648</v>
      </c>
      <c r="H222" s="28">
        <v>3473710</v>
      </c>
      <c r="I222" s="28">
        <v>10198358</v>
      </c>
      <c r="J222" s="28">
        <v>0</v>
      </c>
      <c r="K222" s="30">
        <v>65.938536380072165</v>
      </c>
      <c r="L222" s="39">
        <v>634.26568816468682</v>
      </c>
      <c r="M222" s="37"/>
    </row>
    <row r="223" spans="1:13" s="53" customFormat="1">
      <c r="A223" s="44">
        <v>2019</v>
      </c>
      <c r="B223" s="45" t="s">
        <v>537</v>
      </c>
      <c r="C223" s="45" t="s">
        <v>471</v>
      </c>
      <c r="D223" s="12">
        <v>4</v>
      </c>
      <c r="E223" s="45" t="s">
        <v>538</v>
      </c>
      <c r="F223" s="46">
        <v>26339</v>
      </c>
      <c r="G223" s="49">
        <v>8311502</v>
      </c>
      <c r="H223" s="50">
        <v>4238520</v>
      </c>
      <c r="I223" s="50">
        <v>12550022</v>
      </c>
      <c r="J223" s="50">
        <v>0</v>
      </c>
      <c r="K223" s="51">
        <v>66.226991474596616</v>
      </c>
      <c r="L223" s="52">
        <v>476.48058012832684</v>
      </c>
      <c r="M223" s="90"/>
    </row>
    <row r="224" spans="1:13">
      <c r="A224" s="11">
        <v>2019</v>
      </c>
      <c r="B224" s="12" t="s">
        <v>539</v>
      </c>
      <c r="C224" s="12" t="s">
        <v>471</v>
      </c>
      <c r="D224" s="12">
        <v>4</v>
      </c>
      <c r="E224" s="12" t="s">
        <v>540</v>
      </c>
      <c r="F224" s="13">
        <v>2021</v>
      </c>
      <c r="G224" s="27">
        <v>433835</v>
      </c>
      <c r="H224" s="28">
        <v>161760</v>
      </c>
      <c r="I224" s="28">
        <v>595595</v>
      </c>
      <c r="J224" s="28">
        <v>0</v>
      </c>
      <c r="K224" s="30">
        <v>72.840604773377876</v>
      </c>
      <c r="L224" s="39">
        <v>294.70311726867885</v>
      </c>
      <c r="M224" s="37"/>
    </row>
    <row r="225" spans="1:13">
      <c r="A225" s="11">
        <v>2019</v>
      </c>
      <c r="B225" s="12" t="s">
        <v>541</v>
      </c>
      <c r="C225" s="12" t="s">
        <v>471</v>
      </c>
      <c r="D225" s="12">
        <v>4</v>
      </c>
      <c r="E225" s="12" t="s">
        <v>542</v>
      </c>
      <c r="F225" s="13">
        <v>1310</v>
      </c>
      <c r="G225" s="27">
        <v>282135</v>
      </c>
      <c r="H225" s="28">
        <v>132150</v>
      </c>
      <c r="I225" s="28">
        <v>414285</v>
      </c>
      <c r="J225" s="28">
        <v>0</v>
      </c>
      <c r="K225" s="30">
        <v>68.101669140808866</v>
      </c>
      <c r="L225" s="39">
        <v>316.24809160305341</v>
      </c>
      <c r="M225" s="37"/>
    </row>
    <row r="226" spans="1:13">
      <c r="A226" s="11">
        <v>2019</v>
      </c>
      <c r="B226" s="12" t="s">
        <v>543</v>
      </c>
      <c r="C226" s="12" t="s">
        <v>471</v>
      </c>
      <c r="D226" s="12">
        <v>4</v>
      </c>
      <c r="E226" s="12" t="s">
        <v>544</v>
      </c>
      <c r="F226" s="13">
        <v>17166</v>
      </c>
      <c r="G226" s="27">
        <v>4316453</v>
      </c>
      <c r="H226" s="28">
        <v>1787400</v>
      </c>
      <c r="I226" s="28">
        <v>6103853</v>
      </c>
      <c r="J226" s="28">
        <v>0</v>
      </c>
      <c r="K226" s="30">
        <v>70.716857040954295</v>
      </c>
      <c r="L226" s="39">
        <v>355.57806128393338</v>
      </c>
      <c r="M226" s="37"/>
    </row>
    <row r="227" spans="1:13">
      <c r="A227" s="11">
        <v>2019</v>
      </c>
      <c r="B227" s="12" t="s">
        <v>545</v>
      </c>
      <c r="C227" s="12" t="s">
        <v>471</v>
      </c>
      <c r="D227" s="12">
        <v>4</v>
      </c>
      <c r="E227" s="12" t="s">
        <v>546</v>
      </c>
      <c r="F227" s="13">
        <v>2270</v>
      </c>
      <c r="G227" s="27">
        <v>458715</v>
      </c>
      <c r="H227" s="28">
        <v>173380</v>
      </c>
      <c r="I227" s="28">
        <v>632095</v>
      </c>
      <c r="J227" s="28">
        <v>0</v>
      </c>
      <c r="K227" s="30">
        <v>72.570578789580679</v>
      </c>
      <c r="L227" s="39">
        <v>278.45594713656385</v>
      </c>
      <c r="M227" s="37"/>
    </row>
    <row r="228" spans="1:13">
      <c r="A228" s="11">
        <v>2019</v>
      </c>
      <c r="B228" s="12" t="s">
        <v>547</v>
      </c>
      <c r="C228" s="12" t="s">
        <v>471</v>
      </c>
      <c r="D228" s="12">
        <v>4</v>
      </c>
      <c r="E228" s="12" t="s">
        <v>548</v>
      </c>
      <c r="F228" s="13">
        <v>352</v>
      </c>
      <c r="G228" s="27">
        <v>135010</v>
      </c>
      <c r="H228" s="28">
        <v>41760</v>
      </c>
      <c r="I228" s="28">
        <v>176770</v>
      </c>
      <c r="J228" s="28">
        <v>0</v>
      </c>
      <c r="K228" s="30">
        <v>76.376081914351985</v>
      </c>
      <c r="L228" s="39">
        <v>502.1875</v>
      </c>
      <c r="M228" s="37"/>
    </row>
    <row r="229" spans="1:13">
      <c r="A229" s="11">
        <v>2019</v>
      </c>
      <c r="B229" s="12" t="s">
        <v>549</v>
      </c>
      <c r="C229" s="12" t="s">
        <v>471</v>
      </c>
      <c r="D229" s="12">
        <v>4</v>
      </c>
      <c r="E229" s="12" t="s">
        <v>550</v>
      </c>
      <c r="F229" s="13">
        <v>1985</v>
      </c>
      <c r="G229" s="27">
        <v>472977</v>
      </c>
      <c r="H229" s="28">
        <v>116590</v>
      </c>
      <c r="I229" s="28">
        <v>589567</v>
      </c>
      <c r="J229" s="28">
        <v>0</v>
      </c>
      <c r="K229" s="30">
        <v>80.224469822768228</v>
      </c>
      <c r="L229" s="39">
        <v>297.01108312342569</v>
      </c>
      <c r="M229" s="37"/>
    </row>
    <row r="230" spans="1:13" ht="13.5" thickBot="1">
      <c r="A230" s="17">
        <v>2019</v>
      </c>
      <c r="B230" s="18" t="s">
        <v>577</v>
      </c>
      <c r="C230" s="18" t="s">
        <v>575</v>
      </c>
      <c r="D230" s="18">
        <v>1</v>
      </c>
      <c r="E230" s="18" t="s">
        <v>576</v>
      </c>
      <c r="F230" s="19">
        <v>1282</v>
      </c>
      <c r="G230" s="41">
        <v>163675</v>
      </c>
      <c r="H230" s="42">
        <v>418960</v>
      </c>
      <c r="I230" s="42">
        <v>582635</v>
      </c>
      <c r="J230" s="42">
        <v>0</v>
      </c>
      <c r="K230" s="62">
        <v>28.073684300883283</v>
      </c>
      <c r="L230" s="43">
        <v>454.35647425897037</v>
      </c>
      <c r="M230" s="37"/>
    </row>
  </sheetData>
  <conditionalFormatting sqref="K1:K228">
    <cfRule type="cellIs" dxfId="15" priority="4" operator="greaterThan">
      <formula>65</formula>
    </cfRule>
  </conditionalFormatting>
  <conditionalFormatting sqref="L1:L228 L231:L1048576">
    <cfRule type="cellIs" dxfId="14" priority="3" operator="greaterThan">
      <formula>600</formula>
    </cfRule>
  </conditionalFormatting>
  <conditionalFormatting sqref="K229:K230">
    <cfRule type="cellIs" dxfId="13" priority="2" operator="greaterThan">
      <formula>65</formula>
    </cfRule>
  </conditionalFormatting>
  <conditionalFormatting sqref="L229:L230">
    <cfRule type="cellIs" dxfId="12" priority="1" operator="greaterThan">
      <formula>600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sqref="A1:XFD1048576"/>
    </sheetView>
  </sheetViews>
  <sheetFormatPr defaultRowHeight="12.75"/>
  <cols>
    <col min="1" max="1" width="18.28515625" style="4" bestFit="1" customWidth="1"/>
    <col min="2" max="2" width="18" style="64" bestFit="1" customWidth="1"/>
    <col min="3" max="3" width="11.85546875" style="64" bestFit="1" customWidth="1"/>
    <col min="4" max="4" width="15.28515625" style="64" bestFit="1" customWidth="1"/>
    <col min="5" max="5" width="13.7109375" style="64" bestFit="1" customWidth="1"/>
    <col min="6" max="6" width="20.5703125" style="64" bestFit="1" customWidth="1"/>
    <col min="7" max="7" width="9.140625" style="109"/>
    <col min="8" max="8" width="9.140625" style="64"/>
    <col min="9" max="16384" width="9.140625" style="4"/>
  </cols>
  <sheetData>
    <row r="1" spans="1:8" ht="13.5" thickBot="1">
      <c r="A1" s="99" t="s">
        <v>599</v>
      </c>
      <c r="B1" s="74" t="s">
        <v>3</v>
      </c>
      <c r="C1" s="74" t="s">
        <v>566</v>
      </c>
      <c r="D1" s="74" t="s">
        <v>567</v>
      </c>
      <c r="E1" s="74" t="s">
        <v>588</v>
      </c>
      <c r="F1" s="74" t="s">
        <v>589</v>
      </c>
      <c r="G1" s="107" t="s">
        <v>591</v>
      </c>
      <c r="H1" s="76" t="s">
        <v>590</v>
      </c>
    </row>
    <row r="2" spans="1:8">
      <c r="A2" s="105">
        <v>1</v>
      </c>
      <c r="B2" s="106">
        <v>360168</v>
      </c>
      <c r="C2" s="106">
        <v>149459101</v>
      </c>
      <c r="D2" s="106">
        <v>60221067</v>
      </c>
      <c r="E2" s="106">
        <v>209680168</v>
      </c>
      <c r="F2" s="106">
        <v>1701108</v>
      </c>
      <c r="G2" s="110">
        <f>(C2+F2)/(E2+F2)*100</f>
        <v>71.510690000754835</v>
      </c>
      <c r="H2" s="111">
        <f>E2/B2</f>
        <v>582.1732302703183</v>
      </c>
    </row>
    <row r="3" spans="1:8">
      <c r="A3" s="101">
        <v>2</v>
      </c>
      <c r="B3" s="102">
        <v>458442</v>
      </c>
      <c r="C3" s="102">
        <v>161815169</v>
      </c>
      <c r="D3" s="102">
        <v>68219451</v>
      </c>
      <c r="E3" s="102">
        <v>230034620</v>
      </c>
      <c r="F3" s="102">
        <v>4168950</v>
      </c>
      <c r="G3" s="112">
        <f t="shared" ref="G3:G6" si="0">(C3+F3)/(E3+F3)*100</f>
        <v>70.871728812673524</v>
      </c>
      <c r="H3" s="113">
        <f t="shared" ref="H3:H6" si="1">E3/B3</f>
        <v>501.77475013196869</v>
      </c>
    </row>
    <row r="4" spans="1:8">
      <c r="A4" s="101">
        <v>3</v>
      </c>
      <c r="B4" s="102">
        <v>326964</v>
      </c>
      <c r="C4" s="102">
        <v>120612413</v>
      </c>
      <c r="D4" s="102">
        <v>44896605</v>
      </c>
      <c r="E4" s="102">
        <v>165509018</v>
      </c>
      <c r="F4" s="102">
        <v>0</v>
      </c>
      <c r="G4" s="112">
        <f t="shared" si="0"/>
        <v>72.8736200948277</v>
      </c>
      <c r="H4" s="113">
        <f t="shared" si="1"/>
        <v>506.19951431961931</v>
      </c>
    </row>
    <row r="5" spans="1:8">
      <c r="A5" s="101">
        <v>4</v>
      </c>
      <c r="B5" s="102">
        <v>173800</v>
      </c>
      <c r="C5" s="102">
        <v>51869467.469999999</v>
      </c>
      <c r="D5" s="102">
        <v>24576350</v>
      </c>
      <c r="E5" s="102">
        <v>76445817.469999999</v>
      </c>
      <c r="F5" s="102">
        <v>349050</v>
      </c>
      <c r="G5" s="112">
        <v>67.997405543279598</v>
      </c>
      <c r="H5" s="113">
        <v>439.84935253164554</v>
      </c>
    </row>
    <row r="6" spans="1:8" ht="13.5" thickBot="1">
      <c r="A6" s="103">
        <v>5</v>
      </c>
      <c r="B6" s="104">
        <v>207179</v>
      </c>
      <c r="C6" s="104">
        <v>73788755</v>
      </c>
      <c r="D6" s="104">
        <v>37768960</v>
      </c>
      <c r="E6" s="104">
        <v>111557715</v>
      </c>
      <c r="F6" s="104">
        <v>8000</v>
      </c>
      <c r="G6" s="114">
        <f t="shared" si="0"/>
        <v>66.146445617275887</v>
      </c>
      <c r="H6" s="115">
        <f t="shared" si="1"/>
        <v>538.46053412749359</v>
      </c>
    </row>
    <row r="7" spans="1:8" ht="13.5" thickBot="1">
      <c r="A7" s="100" t="s">
        <v>602</v>
      </c>
      <c r="B7" s="86">
        <f t="shared" ref="B7:F7" si="2">SUM(B2:B6)</f>
        <v>1526553</v>
      </c>
      <c r="C7" s="86">
        <f t="shared" si="2"/>
        <v>557544905.47000003</v>
      </c>
      <c r="D7" s="86">
        <f t="shared" si="2"/>
        <v>235682433</v>
      </c>
      <c r="E7" s="86">
        <f t="shared" si="2"/>
        <v>793227338.47000003</v>
      </c>
      <c r="F7" s="86">
        <f t="shared" si="2"/>
        <v>6227108</v>
      </c>
      <c r="G7" s="108">
        <f>(C7+F7)/(E7+F7)*100</f>
        <v>70.519591949152527</v>
      </c>
      <c r="H7" s="40">
        <f>E7/B7</f>
        <v>519.61991393027301</v>
      </c>
    </row>
    <row r="8" spans="1:8" ht="13.5" thickBot="1">
      <c r="A8" s="99" t="s">
        <v>599</v>
      </c>
      <c r="B8" s="74" t="s">
        <v>3</v>
      </c>
      <c r="C8" s="74" t="s">
        <v>566</v>
      </c>
      <c r="D8" s="74" t="s">
        <v>567</v>
      </c>
      <c r="E8" s="74" t="s">
        <v>588</v>
      </c>
      <c r="F8" s="74" t="s">
        <v>589</v>
      </c>
      <c r="G8" s="107" t="s">
        <v>591</v>
      </c>
      <c r="H8" s="76" t="s">
        <v>590</v>
      </c>
    </row>
    <row r="9" spans="1:8" ht="13.5" thickBot="1">
      <c r="A9" s="100" t="s">
        <v>601</v>
      </c>
      <c r="B9" s="86">
        <v>1525271</v>
      </c>
      <c r="C9" s="86">
        <v>557381230.47000003</v>
      </c>
      <c r="D9" s="86">
        <v>235263473</v>
      </c>
      <c r="E9" s="86">
        <v>792644703.47000003</v>
      </c>
      <c r="F9" s="86">
        <v>6227108</v>
      </c>
      <c r="G9" s="108">
        <f>(C9+F9)/(E9+F9)*100</f>
        <v>70.550535189482673</v>
      </c>
      <c r="H9" s="40">
        <f>E9/B9</f>
        <v>519.67466992422987</v>
      </c>
    </row>
    <row r="10" spans="1:8">
      <c r="A10" s="105" t="s">
        <v>603</v>
      </c>
      <c r="B10" s="106">
        <v>1282</v>
      </c>
      <c r="C10" s="106">
        <v>163675</v>
      </c>
      <c r="D10" s="106">
        <v>418960</v>
      </c>
      <c r="E10" s="106">
        <v>582635</v>
      </c>
      <c r="F10" s="106">
        <v>0</v>
      </c>
      <c r="G10" s="110">
        <f>(C10+F10)/(E10+F10)*100</f>
        <v>28.092201807306459</v>
      </c>
      <c r="H10" s="111">
        <f>E10/B10</f>
        <v>454.47347893915759</v>
      </c>
    </row>
    <row r="11" spans="1:8" ht="13.5" thickBot="1">
      <c r="A11" s="103" t="s">
        <v>602</v>
      </c>
      <c r="B11" s="104">
        <f>SUM(B9:B10)</f>
        <v>1526553</v>
      </c>
      <c r="C11" s="104">
        <f t="shared" ref="C11:F11" si="3">SUM(C9:C10)</f>
        <v>557544905.47000003</v>
      </c>
      <c r="D11" s="104">
        <f t="shared" si="3"/>
        <v>235682433</v>
      </c>
      <c r="E11" s="104">
        <f t="shared" si="3"/>
        <v>793227338.47000003</v>
      </c>
      <c r="F11" s="104">
        <f t="shared" si="3"/>
        <v>6227108</v>
      </c>
      <c r="G11" s="114">
        <f>(C11+F11)/(E11+F11)*100</f>
        <v>70.519591949152527</v>
      </c>
      <c r="H11" s="115">
        <f>E11/B11</f>
        <v>519.61991393027301</v>
      </c>
    </row>
    <row r="15" spans="1:8">
      <c r="B15" s="4"/>
      <c r="C15" s="4"/>
      <c r="D15" s="4"/>
    </row>
  </sheetData>
  <conditionalFormatting sqref="G1:G1048576">
    <cfRule type="cellIs" dxfId="11" priority="6" operator="greaterThan">
      <formula>65</formula>
    </cfRule>
  </conditionalFormatting>
  <conditionalFormatting sqref="H1:H1048576">
    <cfRule type="cellIs" dxfId="10" priority="5" operator="greaterThan">
      <formula>500</formula>
    </cfRule>
  </conditionalFormatting>
  <conditionalFormatting sqref="G8">
    <cfRule type="cellIs" dxfId="9" priority="4" operator="greaterThan">
      <formula>65</formula>
    </cfRule>
  </conditionalFormatting>
  <conditionalFormatting sqref="H8">
    <cfRule type="cellIs" dxfId="8" priority="3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TABELLONE_FINALE_ECOTASSA_2020_</vt:lpstr>
      <vt:lpstr>RD%</vt:lpstr>
      <vt:lpstr>SESTINO_AR</vt:lpstr>
      <vt:lpstr>PROVINCE</vt:lpstr>
      <vt:lpstr>ATA</vt:lpstr>
      <vt:lpstr>ATA_riepilogo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BOCCAROSSA</dc:creator>
  <cp:lastModifiedBy>massimiliano.boccaro</cp:lastModifiedBy>
  <cp:lastPrinted>2020-03-11T17:08:07Z</cp:lastPrinted>
  <dcterms:created xsi:type="dcterms:W3CDTF">2020-03-04T18:47:34Z</dcterms:created>
  <dcterms:modified xsi:type="dcterms:W3CDTF">2021-02-03T08:18:33Z</dcterms:modified>
</cp:coreProperties>
</file>