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erritoriale\SEZIONE_REG_CATASTO_RIFIUTI\2026\ECOTASSA_2026\INVIO\"/>
    </mc:Choice>
  </mc:AlternateContent>
  <xr:revisionPtr revIDLastSave="0" documentId="13_ncr:1_{5D6B85DF-8918-41AD-857F-B3FCC8B478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_RU_2025" sheetId="1" r:id="rId1"/>
    <sheet name="riepilogo" sheetId="2" r:id="rId2"/>
    <sheet name="dati provinciali e ATA" sheetId="3" r:id="rId3"/>
    <sheet name="Chiusura ORSo 2026" sheetId="11" r:id="rId4"/>
    <sheet name="descrizione dati contenuti" sheetId="7" r:id="rId5"/>
  </sheets>
  <definedNames>
    <definedName name="_xlnm._FilterDatabase" localSheetId="3" hidden="1">'Chiusura ORSo 2026'!$A$1:$F$226</definedName>
    <definedName name="_xlnm._FilterDatabase" localSheetId="0" hidden="1">PROD_RU_2025!$A$1:$CY$227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0" i="2" l="1"/>
  <c r="G250" i="2"/>
  <c r="H250" i="2"/>
  <c r="I250" i="2"/>
  <c r="J250" i="2"/>
  <c r="K250" i="2"/>
  <c r="E250" i="2"/>
  <c r="F20" i="3"/>
  <c r="G20" i="3"/>
  <c r="H20" i="3"/>
  <c r="I20" i="3"/>
  <c r="J20" i="3"/>
  <c r="K20" i="3"/>
  <c r="E20" i="3"/>
  <c r="E249" i="2"/>
  <c r="F249" i="2"/>
  <c r="G249" i="2"/>
  <c r="H249" i="2"/>
  <c r="I249" i="2"/>
  <c r="J249" i="2"/>
  <c r="K249" i="2"/>
  <c r="F254" i="2"/>
  <c r="G254" i="2"/>
  <c r="H254" i="2"/>
  <c r="I254" i="2"/>
  <c r="J254" i="2"/>
  <c r="K254" i="2"/>
  <c r="E254" i="2"/>
  <c r="F253" i="2"/>
  <c r="G253" i="2"/>
  <c r="H253" i="2"/>
  <c r="I253" i="2"/>
  <c r="J253" i="2"/>
  <c r="K253" i="2"/>
  <c r="E253" i="2"/>
  <c r="F252" i="2"/>
  <c r="G252" i="2"/>
  <c r="H252" i="2"/>
  <c r="I252" i="2"/>
  <c r="J252" i="2"/>
  <c r="K252" i="2"/>
  <c r="E252" i="2"/>
  <c r="K17" i="3"/>
  <c r="N17" i="3" s="1"/>
  <c r="J17" i="3"/>
  <c r="I17" i="3"/>
  <c r="M17" i="3" s="1"/>
  <c r="H17" i="3"/>
  <c r="G17" i="3"/>
  <c r="F17" i="3"/>
  <c r="E17" i="3"/>
  <c r="K16" i="3"/>
  <c r="J16" i="3"/>
  <c r="I16" i="3"/>
  <c r="H16" i="3"/>
  <c r="G16" i="3"/>
  <c r="F16" i="3"/>
  <c r="E16" i="3"/>
  <c r="K15" i="3"/>
  <c r="J15" i="3"/>
  <c r="I15" i="3"/>
  <c r="H15" i="3"/>
  <c r="G15" i="3"/>
  <c r="L15" i="3" s="1"/>
  <c r="F15" i="3"/>
  <c r="E15" i="3"/>
  <c r="N15" i="3" s="1"/>
  <c r="K14" i="3"/>
  <c r="J14" i="3"/>
  <c r="I14" i="3"/>
  <c r="I18" i="3" s="1"/>
  <c r="H14" i="3"/>
  <c r="H18" i="3" s="1"/>
  <c r="G14" i="3"/>
  <c r="L14" i="3" s="1"/>
  <c r="F14" i="3"/>
  <c r="E14" i="3"/>
  <c r="K13" i="3"/>
  <c r="J13" i="3"/>
  <c r="J18" i="3" s="1"/>
  <c r="I13" i="3"/>
  <c r="H13" i="3"/>
  <c r="G13" i="3"/>
  <c r="F13" i="3"/>
  <c r="E13" i="3"/>
  <c r="N13" i="3" s="1"/>
  <c r="L17" i="3"/>
  <c r="L16" i="3" l="1"/>
  <c r="M13" i="3"/>
  <c r="F18" i="3"/>
  <c r="L13" i="3"/>
  <c r="N16" i="3"/>
  <c r="K18" i="3"/>
  <c r="M16" i="3"/>
  <c r="M15" i="3"/>
  <c r="G18" i="3"/>
  <c r="N14" i="3"/>
  <c r="M14" i="3"/>
  <c r="E18" i="3"/>
  <c r="CN227" i="1"/>
  <c r="CO227" i="1"/>
  <c r="CO239" i="1"/>
  <c r="CR235" i="1"/>
  <c r="CS235" i="1"/>
  <c r="CT235" i="1"/>
  <c r="CU235" i="1"/>
  <c r="CR236" i="1"/>
  <c r="CS236" i="1"/>
  <c r="CT236" i="1"/>
  <c r="CU236" i="1"/>
  <c r="CR237" i="1"/>
  <c r="CS237" i="1"/>
  <c r="CT237" i="1"/>
  <c r="CU237" i="1"/>
  <c r="CR238" i="1"/>
  <c r="CS238" i="1"/>
  <c r="CT238" i="1"/>
  <c r="CU238" i="1"/>
  <c r="CU234" i="1"/>
  <c r="CT234" i="1"/>
  <c r="CS234" i="1"/>
  <c r="CR234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Q239" i="1"/>
  <c r="E239" i="1"/>
  <c r="CU229" i="1"/>
  <c r="CT229" i="1"/>
  <c r="CS229" i="1"/>
  <c r="CR229" i="1"/>
  <c r="CR3" i="1"/>
  <c r="CS3" i="1"/>
  <c r="CT3" i="1"/>
  <c r="CU3" i="1"/>
  <c r="CR4" i="1"/>
  <c r="CS4" i="1"/>
  <c r="CT4" i="1"/>
  <c r="CU4" i="1"/>
  <c r="CR5" i="1"/>
  <c r="CS5" i="1"/>
  <c r="CT5" i="1"/>
  <c r="CU5" i="1"/>
  <c r="CR6" i="1"/>
  <c r="CS6" i="1"/>
  <c r="CT6" i="1"/>
  <c r="CU6" i="1"/>
  <c r="CR7" i="1"/>
  <c r="CS7" i="1"/>
  <c r="CT7" i="1"/>
  <c r="CU7" i="1"/>
  <c r="CR8" i="1"/>
  <c r="CS8" i="1"/>
  <c r="CT8" i="1"/>
  <c r="CU8" i="1"/>
  <c r="CR9" i="1"/>
  <c r="CS9" i="1"/>
  <c r="CT9" i="1"/>
  <c r="CU9" i="1"/>
  <c r="CR10" i="1"/>
  <c r="CS10" i="1"/>
  <c r="CT10" i="1"/>
  <c r="CU10" i="1"/>
  <c r="CR11" i="1"/>
  <c r="CS11" i="1"/>
  <c r="CT11" i="1"/>
  <c r="CU11" i="1"/>
  <c r="CR12" i="1"/>
  <c r="CS12" i="1"/>
  <c r="CT12" i="1"/>
  <c r="CU12" i="1"/>
  <c r="CR13" i="1"/>
  <c r="CS13" i="1"/>
  <c r="CT13" i="1"/>
  <c r="CU13" i="1"/>
  <c r="CR14" i="1"/>
  <c r="CS14" i="1"/>
  <c r="CT14" i="1"/>
  <c r="CU14" i="1"/>
  <c r="CR15" i="1"/>
  <c r="CS15" i="1"/>
  <c r="CT15" i="1"/>
  <c r="CU15" i="1"/>
  <c r="CR16" i="1"/>
  <c r="CS16" i="1"/>
  <c r="CT16" i="1"/>
  <c r="CU16" i="1"/>
  <c r="CR17" i="1"/>
  <c r="CS17" i="1"/>
  <c r="CT17" i="1"/>
  <c r="CU17" i="1"/>
  <c r="CR18" i="1"/>
  <c r="CS18" i="1"/>
  <c r="CT18" i="1"/>
  <c r="CU18" i="1"/>
  <c r="CR19" i="1"/>
  <c r="CS19" i="1"/>
  <c r="CT19" i="1"/>
  <c r="CU19" i="1"/>
  <c r="CR20" i="1"/>
  <c r="CS20" i="1"/>
  <c r="CT20" i="1"/>
  <c r="CU20" i="1"/>
  <c r="CR21" i="1"/>
  <c r="CS21" i="1"/>
  <c r="CT21" i="1"/>
  <c r="CU21" i="1"/>
  <c r="CR22" i="1"/>
  <c r="CS22" i="1"/>
  <c r="CT22" i="1"/>
  <c r="CU22" i="1"/>
  <c r="CR23" i="1"/>
  <c r="CS23" i="1"/>
  <c r="CT23" i="1"/>
  <c r="CU23" i="1"/>
  <c r="CR24" i="1"/>
  <c r="CS24" i="1"/>
  <c r="CT24" i="1"/>
  <c r="CU24" i="1"/>
  <c r="CR25" i="1"/>
  <c r="CS25" i="1"/>
  <c r="CT25" i="1"/>
  <c r="CU25" i="1"/>
  <c r="CR26" i="1"/>
  <c r="CS26" i="1"/>
  <c r="CT26" i="1"/>
  <c r="CU26" i="1"/>
  <c r="CR27" i="1"/>
  <c r="CS27" i="1"/>
  <c r="CT27" i="1"/>
  <c r="CU27" i="1"/>
  <c r="CR28" i="1"/>
  <c r="CS28" i="1"/>
  <c r="CT28" i="1"/>
  <c r="CU28" i="1"/>
  <c r="CR29" i="1"/>
  <c r="CS29" i="1"/>
  <c r="CT29" i="1"/>
  <c r="CU29" i="1"/>
  <c r="CR30" i="1"/>
  <c r="CS30" i="1"/>
  <c r="CT30" i="1"/>
  <c r="CU30" i="1"/>
  <c r="CR31" i="1"/>
  <c r="CS31" i="1"/>
  <c r="CT31" i="1"/>
  <c r="CU31" i="1"/>
  <c r="CR32" i="1"/>
  <c r="CS32" i="1"/>
  <c r="CT32" i="1"/>
  <c r="CU32" i="1"/>
  <c r="CR33" i="1"/>
  <c r="CS33" i="1"/>
  <c r="CT33" i="1"/>
  <c r="CU33" i="1"/>
  <c r="CR34" i="1"/>
  <c r="CS34" i="1"/>
  <c r="CT34" i="1"/>
  <c r="CU34" i="1"/>
  <c r="CR35" i="1"/>
  <c r="CS35" i="1"/>
  <c r="CT35" i="1"/>
  <c r="CU35" i="1"/>
  <c r="CR36" i="1"/>
  <c r="CS36" i="1"/>
  <c r="CT36" i="1"/>
  <c r="CU36" i="1"/>
  <c r="CR37" i="1"/>
  <c r="CS37" i="1"/>
  <c r="CT37" i="1"/>
  <c r="CU37" i="1"/>
  <c r="CR38" i="1"/>
  <c r="CS38" i="1"/>
  <c r="CT38" i="1"/>
  <c r="CU38" i="1"/>
  <c r="CR39" i="1"/>
  <c r="CS39" i="1"/>
  <c r="CT39" i="1"/>
  <c r="CU39" i="1"/>
  <c r="CR40" i="1"/>
  <c r="CS40" i="1"/>
  <c r="CT40" i="1"/>
  <c r="CU40" i="1"/>
  <c r="CR41" i="1"/>
  <c r="CS41" i="1"/>
  <c r="CT41" i="1"/>
  <c r="CU41" i="1"/>
  <c r="CR42" i="1"/>
  <c r="CS42" i="1"/>
  <c r="CT42" i="1"/>
  <c r="CU42" i="1"/>
  <c r="CR43" i="1"/>
  <c r="CS43" i="1"/>
  <c r="CT43" i="1"/>
  <c r="CU43" i="1"/>
  <c r="CR44" i="1"/>
  <c r="CS44" i="1"/>
  <c r="CT44" i="1"/>
  <c r="CU44" i="1"/>
  <c r="CR45" i="1"/>
  <c r="CS45" i="1"/>
  <c r="CT45" i="1"/>
  <c r="CU45" i="1"/>
  <c r="CR46" i="1"/>
  <c r="CS46" i="1"/>
  <c r="CT46" i="1"/>
  <c r="CU46" i="1"/>
  <c r="CR47" i="1"/>
  <c r="CS47" i="1"/>
  <c r="CT47" i="1"/>
  <c r="CU47" i="1"/>
  <c r="CR48" i="1"/>
  <c r="CS48" i="1"/>
  <c r="CT48" i="1"/>
  <c r="CU48" i="1"/>
  <c r="CR49" i="1"/>
  <c r="CS49" i="1"/>
  <c r="CT49" i="1"/>
  <c r="CU49" i="1"/>
  <c r="CR50" i="1"/>
  <c r="CS50" i="1"/>
  <c r="CT50" i="1"/>
  <c r="CU50" i="1"/>
  <c r="CR51" i="1"/>
  <c r="CS51" i="1"/>
  <c r="CT51" i="1"/>
  <c r="CU51" i="1"/>
  <c r="CR52" i="1"/>
  <c r="CS52" i="1"/>
  <c r="CT52" i="1"/>
  <c r="CU52" i="1"/>
  <c r="CR53" i="1"/>
  <c r="CS53" i="1"/>
  <c r="CT53" i="1"/>
  <c r="CU53" i="1"/>
  <c r="CR54" i="1"/>
  <c r="CS54" i="1"/>
  <c r="CT54" i="1"/>
  <c r="CU54" i="1"/>
  <c r="CR55" i="1"/>
  <c r="CS55" i="1"/>
  <c r="CT55" i="1"/>
  <c r="CU55" i="1"/>
  <c r="CR56" i="1"/>
  <c r="CS56" i="1"/>
  <c r="CT56" i="1"/>
  <c r="CU56" i="1"/>
  <c r="CR57" i="1"/>
  <c r="CS57" i="1"/>
  <c r="CT57" i="1"/>
  <c r="CU57" i="1"/>
  <c r="CR58" i="1"/>
  <c r="CS58" i="1"/>
  <c r="CT58" i="1"/>
  <c r="CU58" i="1"/>
  <c r="CR59" i="1"/>
  <c r="CS59" i="1"/>
  <c r="CT59" i="1"/>
  <c r="CU59" i="1"/>
  <c r="CR60" i="1"/>
  <c r="CS60" i="1"/>
  <c r="CT60" i="1"/>
  <c r="CU60" i="1"/>
  <c r="CR61" i="1"/>
  <c r="CS61" i="1"/>
  <c r="CT61" i="1"/>
  <c r="CU61" i="1"/>
  <c r="CR62" i="1"/>
  <c r="CS62" i="1"/>
  <c r="CT62" i="1"/>
  <c r="CU62" i="1"/>
  <c r="CR63" i="1"/>
  <c r="CS63" i="1"/>
  <c r="CT63" i="1"/>
  <c r="CU63" i="1"/>
  <c r="CR64" i="1"/>
  <c r="CS64" i="1"/>
  <c r="CT64" i="1"/>
  <c r="CU64" i="1"/>
  <c r="CR65" i="1"/>
  <c r="CS65" i="1"/>
  <c r="CT65" i="1"/>
  <c r="CU65" i="1"/>
  <c r="CR66" i="1"/>
  <c r="CS66" i="1"/>
  <c r="CT66" i="1"/>
  <c r="CU66" i="1"/>
  <c r="CR67" i="1"/>
  <c r="CS67" i="1"/>
  <c r="CT67" i="1"/>
  <c r="CU67" i="1"/>
  <c r="CR68" i="1"/>
  <c r="CS68" i="1"/>
  <c r="CT68" i="1"/>
  <c r="CU68" i="1"/>
  <c r="CR69" i="1"/>
  <c r="CS69" i="1"/>
  <c r="CT69" i="1"/>
  <c r="CU69" i="1"/>
  <c r="CR70" i="1"/>
  <c r="CS70" i="1"/>
  <c r="CT70" i="1"/>
  <c r="CU70" i="1"/>
  <c r="CR71" i="1"/>
  <c r="CS71" i="1"/>
  <c r="CT71" i="1"/>
  <c r="CU71" i="1"/>
  <c r="CR72" i="1"/>
  <c r="CS72" i="1"/>
  <c r="CT72" i="1"/>
  <c r="CU72" i="1"/>
  <c r="CR73" i="1"/>
  <c r="CS73" i="1"/>
  <c r="CT73" i="1"/>
  <c r="CU73" i="1"/>
  <c r="CR74" i="1"/>
  <c r="CS74" i="1"/>
  <c r="CT74" i="1"/>
  <c r="CU74" i="1"/>
  <c r="CR75" i="1"/>
  <c r="CS75" i="1"/>
  <c r="CT75" i="1"/>
  <c r="CU75" i="1"/>
  <c r="CR76" i="1"/>
  <c r="CS76" i="1"/>
  <c r="CT76" i="1"/>
  <c r="CU76" i="1"/>
  <c r="CR77" i="1"/>
  <c r="CS77" i="1"/>
  <c r="CT77" i="1"/>
  <c r="CU77" i="1"/>
  <c r="CR78" i="1"/>
  <c r="CS78" i="1"/>
  <c r="CT78" i="1"/>
  <c r="CU78" i="1"/>
  <c r="CR79" i="1"/>
  <c r="CS79" i="1"/>
  <c r="CT79" i="1"/>
  <c r="CU79" i="1"/>
  <c r="CR80" i="1"/>
  <c r="CS80" i="1"/>
  <c r="CT80" i="1"/>
  <c r="CU80" i="1"/>
  <c r="CR81" i="1"/>
  <c r="CS81" i="1"/>
  <c r="CT81" i="1"/>
  <c r="CU81" i="1"/>
  <c r="CR82" i="1"/>
  <c r="CS82" i="1"/>
  <c r="CT82" i="1"/>
  <c r="CU82" i="1"/>
  <c r="CR83" i="1"/>
  <c r="CS83" i="1"/>
  <c r="CT83" i="1"/>
  <c r="CU83" i="1"/>
  <c r="CR84" i="1"/>
  <c r="CS84" i="1"/>
  <c r="CT84" i="1"/>
  <c r="CU84" i="1"/>
  <c r="CR85" i="1"/>
  <c r="CS85" i="1"/>
  <c r="CT85" i="1"/>
  <c r="CU85" i="1"/>
  <c r="CR86" i="1"/>
  <c r="CS86" i="1"/>
  <c r="CT86" i="1"/>
  <c r="CU86" i="1"/>
  <c r="CR87" i="1"/>
  <c r="CS87" i="1"/>
  <c r="CT87" i="1"/>
  <c r="CU87" i="1"/>
  <c r="CR88" i="1"/>
  <c r="CS88" i="1"/>
  <c r="CT88" i="1"/>
  <c r="CU88" i="1"/>
  <c r="CR89" i="1"/>
  <c r="CS89" i="1"/>
  <c r="CT89" i="1"/>
  <c r="CU89" i="1"/>
  <c r="CR90" i="1"/>
  <c r="CS90" i="1"/>
  <c r="CT90" i="1"/>
  <c r="CU90" i="1"/>
  <c r="CR91" i="1"/>
  <c r="CS91" i="1"/>
  <c r="CT91" i="1"/>
  <c r="CU91" i="1"/>
  <c r="CR92" i="1"/>
  <c r="CS92" i="1"/>
  <c r="CT92" i="1"/>
  <c r="CU92" i="1"/>
  <c r="CR93" i="1"/>
  <c r="CS93" i="1"/>
  <c r="CT93" i="1"/>
  <c r="CU93" i="1"/>
  <c r="CR94" i="1"/>
  <c r="CS94" i="1"/>
  <c r="CT94" i="1"/>
  <c r="CU94" i="1"/>
  <c r="CR95" i="1"/>
  <c r="CS95" i="1"/>
  <c r="CT95" i="1"/>
  <c r="CU95" i="1"/>
  <c r="CR96" i="1"/>
  <c r="CS96" i="1"/>
  <c r="CT96" i="1"/>
  <c r="CU96" i="1"/>
  <c r="CR97" i="1"/>
  <c r="CS97" i="1"/>
  <c r="CT97" i="1"/>
  <c r="CU97" i="1"/>
  <c r="CR98" i="1"/>
  <c r="CS98" i="1"/>
  <c r="CT98" i="1"/>
  <c r="CU98" i="1"/>
  <c r="CR99" i="1"/>
  <c r="CS99" i="1"/>
  <c r="CT99" i="1"/>
  <c r="CU99" i="1"/>
  <c r="CR100" i="1"/>
  <c r="CS100" i="1"/>
  <c r="CT100" i="1"/>
  <c r="CU100" i="1"/>
  <c r="CR101" i="1"/>
  <c r="CS101" i="1"/>
  <c r="CT101" i="1"/>
  <c r="CU101" i="1"/>
  <c r="CR102" i="1"/>
  <c r="CS102" i="1"/>
  <c r="CT102" i="1"/>
  <c r="CU102" i="1"/>
  <c r="CR103" i="1"/>
  <c r="CS103" i="1"/>
  <c r="CT103" i="1"/>
  <c r="CU103" i="1"/>
  <c r="CR104" i="1"/>
  <c r="CS104" i="1"/>
  <c r="CT104" i="1"/>
  <c r="CU104" i="1"/>
  <c r="CR105" i="1"/>
  <c r="CS105" i="1"/>
  <c r="CT105" i="1"/>
  <c r="CU105" i="1"/>
  <c r="CR106" i="1"/>
  <c r="CS106" i="1"/>
  <c r="CT106" i="1"/>
  <c r="CU106" i="1"/>
  <c r="CR107" i="1"/>
  <c r="CS107" i="1"/>
  <c r="CT107" i="1"/>
  <c r="CU107" i="1"/>
  <c r="CR108" i="1"/>
  <c r="CS108" i="1"/>
  <c r="CT108" i="1"/>
  <c r="CU108" i="1"/>
  <c r="CR109" i="1"/>
  <c r="CS109" i="1"/>
  <c r="CT109" i="1"/>
  <c r="CU109" i="1"/>
  <c r="CR110" i="1"/>
  <c r="CS110" i="1"/>
  <c r="CT110" i="1"/>
  <c r="CU110" i="1"/>
  <c r="CR111" i="1"/>
  <c r="CS111" i="1"/>
  <c r="CT111" i="1"/>
  <c r="CU111" i="1"/>
  <c r="CR112" i="1"/>
  <c r="CS112" i="1"/>
  <c r="CT112" i="1"/>
  <c r="CU112" i="1"/>
  <c r="CR113" i="1"/>
  <c r="CS113" i="1"/>
  <c r="CT113" i="1"/>
  <c r="CU113" i="1"/>
  <c r="CR114" i="1"/>
  <c r="CS114" i="1"/>
  <c r="CT114" i="1"/>
  <c r="CU114" i="1"/>
  <c r="CR115" i="1"/>
  <c r="CS115" i="1"/>
  <c r="CT115" i="1"/>
  <c r="CU115" i="1"/>
  <c r="CR116" i="1"/>
  <c r="CS116" i="1"/>
  <c r="CT116" i="1"/>
  <c r="CU116" i="1"/>
  <c r="CR117" i="1"/>
  <c r="CS117" i="1"/>
  <c r="CT117" i="1"/>
  <c r="CU117" i="1"/>
  <c r="CR118" i="1"/>
  <c r="CS118" i="1"/>
  <c r="CT118" i="1"/>
  <c r="CU118" i="1"/>
  <c r="CR119" i="1"/>
  <c r="CS119" i="1"/>
  <c r="CT119" i="1"/>
  <c r="CU119" i="1"/>
  <c r="CR120" i="1"/>
  <c r="CS120" i="1"/>
  <c r="CT120" i="1"/>
  <c r="CU120" i="1"/>
  <c r="CR121" i="1"/>
  <c r="CS121" i="1"/>
  <c r="CT121" i="1"/>
  <c r="CU121" i="1"/>
  <c r="CR122" i="1"/>
  <c r="CS122" i="1"/>
  <c r="CT122" i="1"/>
  <c r="CU122" i="1"/>
  <c r="CR123" i="1"/>
  <c r="CS123" i="1"/>
  <c r="CT123" i="1"/>
  <c r="CU123" i="1"/>
  <c r="CR124" i="1"/>
  <c r="CS124" i="1"/>
  <c r="CT124" i="1"/>
  <c r="CU124" i="1"/>
  <c r="CR125" i="1"/>
  <c r="CS125" i="1"/>
  <c r="CT125" i="1"/>
  <c r="CU125" i="1"/>
  <c r="CR126" i="1"/>
  <c r="CS126" i="1"/>
  <c r="CT126" i="1"/>
  <c r="CU126" i="1"/>
  <c r="CR127" i="1"/>
  <c r="CS127" i="1"/>
  <c r="CT127" i="1"/>
  <c r="CU127" i="1"/>
  <c r="CR128" i="1"/>
  <c r="CS128" i="1"/>
  <c r="CT128" i="1"/>
  <c r="CU128" i="1"/>
  <c r="CR129" i="1"/>
  <c r="CS129" i="1"/>
  <c r="CT129" i="1"/>
  <c r="CU129" i="1"/>
  <c r="CR130" i="1"/>
  <c r="CS130" i="1"/>
  <c r="CT130" i="1"/>
  <c r="CU130" i="1"/>
  <c r="CR131" i="1"/>
  <c r="CS131" i="1"/>
  <c r="CT131" i="1"/>
  <c r="CU131" i="1"/>
  <c r="CR132" i="1"/>
  <c r="CS132" i="1"/>
  <c r="CT132" i="1"/>
  <c r="CU132" i="1"/>
  <c r="CR133" i="1"/>
  <c r="CS133" i="1"/>
  <c r="CT133" i="1"/>
  <c r="CU133" i="1"/>
  <c r="CR134" i="1"/>
  <c r="CS134" i="1"/>
  <c r="CT134" i="1"/>
  <c r="CU134" i="1"/>
  <c r="CR135" i="1"/>
  <c r="CS135" i="1"/>
  <c r="CT135" i="1"/>
  <c r="CU135" i="1"/>
  <c r="CR136" i="1"/>
  <c r="CS136" i="1"/>
  <c r="CT136" i="1"/>
  <c r="CU136" i="1"/>
  <c r="CR137" i="1"/>
  <c r="CS137" i="1"/>
  <c r="CT137" i="1"/>
  <c r="CU137" i="1"/>
  <c r="CR138" i="1"/>
  <c r="CS138" i="1"/>
  <c r="CT138" i="1"/>
  <c r="CU138" i="1"/>
  <c r="CR139" i="1"/>
  <c r="CS139" i="1"/>
  <c r="CT139" i="1"/>
  <c r="CU139" i="1"/>
  <c r="CR140" i="1"/>
  <c r="CS140" i="1"/>
  <c r="CT140" i="1"/>
  <c r="CU140" i="1"/>
  <c r="CR141" i="1"/>
  <c r="CS141" i="1"/>
  <c r="CT141" i="1"/>
  <c r="CU141" i="1"/>
  <c r="CR142" i="1"/>
  <c r="CS142" i="1"/>
  <c r="CT142" i="1"/>
  <c r="CU142" i="1"/>
  <c r="CR143" i="1"/>
  <c r="CS143" i="1"/>
  <c r="CT143" i="1"/>
  <c r="CU143" i="1"/>
  <c r="CR144" i="1"/>
  <c r="CS144" i="1"/>
  <c r="CT144" i="1"/>
  <c r="CU144" i="1"/>
  <c r="CR145" i="1"/>
  <c r="CS145" i="1"/>
  <c r="CT145" i="1"/>
  <c r="CU145" i="1"/>
  <c r="CR146" i="1"/>
  <c r="CS146" i="1"/>
  <c r="CT146" i="1"/>
  <c r="CU146" i="1"/>
  <c r="CR147" i="1"/>
  <c r="CS147" i="1"/>
  <c r="CT147" i="1"/>
  <c r="CU147" i="1"/>
  <c r="CR148" i="1"/>
  <c r="CS148" i="1"/>
  <c r="CT148" i="1"/>
  <c r="CU148" i="1"/>
  <c r="CR149" i="1"/>
  <c r="CS149" i="1"/>
  <c r="CT149" i="1"/>
  <c r="CU149" i="1"/>
  <c r="CR150" i="1"/>
  <c r="CS150" i="1"/>
  <c r="CT150" i="1"/>
  <c r="CU150" i="1"/>
  <c r="CR151" i="1"/>
  <c r="CS151" i="1"/>
  <c r="CT151" i="1"/>
  <c r="CU151" i="1"/>
  <c r="CR152" i="1"/>
  <c r="CS152" i="1"/>
  <c r="CT152" i="1"/>
  <c r="CU152" i="1"/>
  <c r="CR153" i="1"/>
  <c r="CS153" i="1"/>
  <c r="CT153" i="1"/>
  <c r="CU153" i="1"/>
  <c r="CR154" i="1"/>
  <c r="CS154" i="1"/>
  <c r="CT154" i="1"/>
  <c r="CU154" i="1"/>
  <c r="CR155" i="1"/>
  <c r="CS155" i="1"/>
  <c r="CT155" i="1"/>
  <c r="CU155" i="1"/>
  <c r="CR156" i="1"/>
  <c r="CS156" i="1"/>
  <c r="CT156" i="1"/>
  <c r="CU156" i="1"/>
  <c r="CR157" i="1"/>
  <c r="CS157" i="1"/>
  <c r="CT157" i="1"/>
  <c r="CU157" i="1"/>
  <c r="CR158" i="1"/>
  <c r="CS158" i="1"/>
  <c r="CT158" i="1"/>
  <c r="CU158" i="1"/>
  <c r="CR159" i="1"/>
  <c r="CS159" i="1"/>
  <c r="CT159" i="1"/>
  <c r="CU159" i="1"/>
  <c r="CR160" i="1"/>
  <c r="CS160" i="1"/>
  <c r="CT160" i="1"/>
  <c r="CU160" i="1"/>
  <c r="CR161" i="1"/>
  <c r="CS161" i="1"/>
  <c r="CT161" i="1"/>
  <c r="CU161" i="1"/>
  <c r="CR162" i="1"/>
  <c r="CS162" i="1"/>
  <c r="CT162" i="1"/>
  <c r="CU162" i="1"/>
  <c r="CR163" i="1"/>
  <c r="CS163" i="1"/>
  <c r="CT163" i="1"/>
  <c r="CU163" i="1"/>
  <c r="CR164" i="1"/>
  <c r="CS164" i="1"/>
  <c r="CT164" i="1"/>
  <c r="CU164" i="1"/>
  <c r="CR165" i="1"/>
  <c r="CS165" i="1"/>
  <c r="CT165" i="1"/>
  <c r="CU165" i="1"/>
  <c r="CR166" i="1"/>
  <c r="CS166" i="1"/>
  <c r="CT166" i="1"/>
  <c r="CU166" i="1"/>
  <c r="CR167" i="1"/>
  <c r="CS167" i="1"/>
  <c r="CT167" i="1"/>
  <c r="CU167" i="1"/>
  <c r="CR168" i="1"/>
  <c r="CS168" i="1"/>
  <c r="CT168" i="1"/>
  <c r="CU168" i="1"/>
  <c r="CR169" i="1"/>
  <c r="CS169" i="1"/>
  <c r="CT169" i="1"/>
  <c r="CU169" i="1"/>
  <c r="CR170" i="1"/>
  <c r="CS170" i="1"/>
  <c r="CT170" i="1"/>
  <c r="CU170" i="1"/>
  <c r="CR171" i="1"/>
  <c r="CS171" i="1"/>
  <c r="CT171" i="1"/>
  <c r="CU171" i="1"/>
  <c r="CR172" i="1"/>
  <c r="CS172" i="1"/>
  <c r="CT172" i="1"/>
  <c r="CU172" i="1"/>
  <c r="CR173" i="1"/>
  <c r="CS173" i="1"/>
  <c r="CT173" i="1"/>
  <c r="CR174" i="1"/>
  <c r="CS174" i="1"/>
  <c r="CT174" i="1"/>
  <c r="CU174" i="1"/>
  <c r="CR175" i="1"/>
  <c r="CS175" i="1"/>
  <c r="CT175" i="1"/>
  <c r="CU175" i="1"/>
  <c r="CR176" i="1"/>
  <c r="CS176" i="1"/>
  <c r="CT176" i="1"/>
  <c r="CU176" i="1"/>
  <c r="CR177" i="1"/>
  <c r="CS177" i="1"/>
  <c r="CT177" i="1"/>
  <c r="CU177" i="1"/>
  <c r="CR178" i="1"/>
  <c r="CS178" i="1"/>
  <c r="CT178" i="1"/>
  <c r="CU178" i="1"/>
  <c r="CR179" i="1"/>
  <c r="CS179" i="1"/>
  <c r="CT179" i="1"/>
  <c r="CU179" i="1"/>
  <c r="CR180" i="1"/>
  <c r="CS180" i="1"/>
  <c r="CT180" i="1"/>
  <c r="CU180" i="1"/>
  <c r="CR181" i="1"/>
  <c r="CS181" i="1"/>
  <c r="CT181" i="1"/>
  <c r="CU181" i="1"/>
  <c r="CR182" i="1"/>
  <c r="CS182" i="1"/>
  <c r="CT182" i="1"/>
  <c r="CU182" i="1"/>
  <c r="CR183" i="1"/>
  <c r="CS183" i="1"/>
  <c r="CT183" i="1"/>
  <c r="CU183" i="1"/>
  <c r="CR184" i="1"/>
  <c r="CS184" i="1"/>
  <c r="CT184" i="1"/>
  <c r="CU184" i="1"/>
  <c r="CR185" i="1"/>
  <c r="CS185" i="1"/>
  <c r="CT185" i="1"/>
  <c r="CU185" i="1"/>
  <c r="CR186" i="1"/>
  <c r="CS186" i="1"/>
  <c r="CT186" i="1"/>
  <c r="CU186" i="1"/>
  <c r="CR187" i="1"/>
  <c r="CS187" i="1"/>
  <c r="CT187" i="1"/>
  <c r="CU187" i="1"/>
  <c r="CR188" i="1"/>
  <c r="CS188" i="1"/>
  <c r="CT188" i="1"/>
  <c r="CU188" i="1"/>
  <c r="CR189" i="1"/>
  <c r="CS189" i="1"/>
  <c r="CT189" i="1"/>
  <c r="CU189" i="1"/>
  <c r="CR190" i="1"/>
  <c r="CS190" i="1"/>
  <c r="CT190" i="1"/>
  <c r="CU190" i="1"/>
  <c r="CR191" i="1"/>
  <c r="CS191" i="1"/>
  <c r="CT191" i="1"/>
  <c r="CU191" i="1"/>
  <c r="CR192" i="1"/>
  <c r="CS192" i="1"/>
  <c r="CT192" i="1"/>
  <c r="CU192" i="1"/>
  <c r="CR193" i="1"/>
  <c r="CS193" i="1"/>
  <c r="CT193" i="1"/>
  <c r="CU193" i="1"/>
  <c r="CR194" i="1"/>
  <c r="CS194" i="1"/>
  <c r="CT194" i="1"/>
  <c r="CU194" i="1"/>
  <c r="CR195" i="1"/>
  <c r="CS195" i="1"/>
  <c r="CT195" i="1"/>
  <c r="CU195" i="1"/>
  <c r="CR196" i="1"/>
  <c r="CS196" i="1"/>
  <c r="CT196" i="1"/>
  <c r="CU196" i="1"/>
  <c r="CR197" i="1"/>
  <c r="CS197" i="1"/>
  <c r="CT197" i="1"/>
  <c r="CU197" i="1"/>
  <c r="CR198" i="1"/>
  <c r="CS198" i="1"/>
  <c r="CT198" i="1"/>
  <c r="CU198" i="1"/>
  <c r="CR199" i="1"/>
  <c r="CS199" i="1"/>
  <c r="CT199" i="1"/>
  <c r="CU199" i="1"/>
  <c r="CR200" i="1"/>
  <c r="CS200" i="1"/>
  <c r="CT200" i="1"/>
  <c r="CU200" i="1"/>
  <c r="CR201" i="1"/>
  <c r="CS201" i="1"/>
  <c r="CT201" i="1"/>
  <c r="CU201" i="1"/>
  <c r="CR202" i="1"/>
  <c r="CS202" i="1"/>
  <c r="CT202" i="1"/>
  <c r="CU202" i="1"/>
  <c r="CR203" i="1"/>
  <c r="CS203" i="1"/>
  <c r="CT203" i="1"/>
  <c r="CU203" i="1"/>
  <c r="CR204" i="1"/>
  <c r="CS204" i="1"/>
  <c r="CT204" i="1"/>
  <c r="CU204" i="1"/>
  <c r="CR205" i="1"/>
  <c r="CS205" i="1"/>
  <c r="CT205" i="1"/>
  <c r="CU205" i="1"/>
  <c r="CR206" i="1"/>
  <c r="CS206" i="1"/>
  <c r="CT206" i="1"/>
  <c r="CU206" i="1"/>
  <c r="CR207" i="1"/>
  <c r="CS207" i="1"/>
  <c r="CT207" i="1"/>
  <c r="CU207" i="1"/>
  <c r="CR208" i="1"/>
  <c r="CS208" i="1"/>
  <c r="CT208" i="1"/>
  <c r="CU208" i="1"/>
  <c r="CR209" i="1"/>
  <c r="CS209" i="1"/>
  <c r="CT209" i="1"/>
  <c r="CU209" i="1"/>
  <c r="CR210" i="1"/>
  <c r="CS210" i="1"/>
  <c r="CT210" i="1"/>
  <c r="CU210" i="1"/>
  <c r="CR211" i="1"/>
  <c r="CS211" i="1"/>
  <c r="CT211" i="1"/>
  <c r="CU211" i="1"/>
  <c r="CR212" i="1"/>
  <c r="CS212" i="1"/>
  <c r="CT212" i="1"/>
  <c r="CU212" i="1"/>
  <c r="CR213" i="1"/>
  <c r="CS213" i="1"/>
  <c r="CT213" i="1"/>
  <c r="CU213" i="1"/>
  <c r="CR214" i="1"/>
  <c r="CS214" i="1"/>
  <c r="CT214" i="1"/>
  <c r="CU214" i="1"/>
  <c r="CR215" i="1"/>
  <c r="CS215" i="1"/>
  <c r="CT215" i="1"/>
  <c r="CU215" i="1"/>
  <c r="CR216" i="1"/>
  <c r="CS216" i="1"/>
  <c r="CT216" i="1"/>
  <c r="CU216" i="1"/>
  <c r="CR217" i="1"/>
  <c r="CS217" i="1"/>
  <c r="CT217" i="1"/>
  <c r="CU217" i="1"/>
  <c r="CR218" i="1"/>
  <c r="CS218" i="1"/>
  <c r="CT218" i="1"/>
  <c r="CU218" i="1"/>
  <c r="CR219" i="1"/>
  <c r="CS219" i="1"/>
  <c r="CT219" i="1"/>
  <c r="CU219" i="1"/>
  <c r="CR220" i="1"/>
  <c r="CS220" i="1"/>
  <c r="CT220" i="1"/>
  <c r="CU220" i="1"/>
  <c r="CR221" i="1"/>
  <c r="CS221" i="1"/>
  <c r="CT221" i="1"/>
  <c r="CU221" i="1"/>
  <c r="CR222" i="1"/>
  <c r="CS222" i="1"/>
  <c r="CT222" i="1"/>
  <c r="CU222" i="1"/>
  <c r="CR223" i="1"/>
  <c r="CS223" i="1"/>
  <c r="CT223" i="1"/>
  <c r="CU223" i="1"/>
  <c r="CR224" i="1"/>
  <c r="CS224" i="1"/>
  <c r="CT224" i="1"/>
  <c r="CU224" i="1"/>
  <c r="CR225" i="1"/>
  <c r="CS225" i="1"/>
  <c r="CT225" i="1"/>
  <c r="CU225" i="1"/>
  <c r="CR226" i="1"/>
  <c r="CS226" i="1"/>
  <c r="CT226" i="1"/>
  <c r="CU226" i="1"/>
  <c r="CU2" i="1"/>
  <c r="CT2" i="1"/>
  <c r="CS2" i="1"/>
  <c r="CR2" i="1"/>
  <c r="M18" i="3" l="1"/>
  <c r="N18" i="3"/>
  <c r="L18" i="3"/>
  <c r="CV237" i="1"/>
  <c r="CW237" i="1" s="1"/>
  <c r="CV235" i="1"/>
  <c r="CW235" i="1" s="1"/>
  <c r="CV215" i="1"/>
  <c r="CY215" i="1" s="1"/>
  <c r="CV129" i="1"/>
  <c r="CY129" i="1" s="1"/>
  <c r="CV119" i="1"/>
  <c r="CY119" i="1" s="1"/>
  <c r="CV79" i="1"/>
  <c r="CY79" i="1" s="1"/>
  <c r="CV143" i="1"/>
  <c r="CY143" i="1" s="1"/>
  <c r="CV193" i="1"/>
  <c r="CY193" i="1" s="1"/>
  <c r="CV169" i="1"/>
  <c r="CY169" i="1" s="1"/>
  <c r="CV238" i="1"/>
  <c r="CX238" i="1" s="1"/>
  <c r="CR239" i="1"/>
  <c r="CV236" i="1"/>
  <c r="CW236" i="1" s="1"/>
  <c r="CT239" i="1"/>
  <c r="CS239" i="1"/>
  <c r="CU239" i="1"/>
  <c r="CY237" i="1"/>
  <c r="CX237" i="1"/>
  <c r="CV234" i="1"/>
  <c r="CW234" i="1" s="1"/>
  <c r="CV41" i="1"/>
  <c r="CW41" i="1" s="1"/>
  <c r="CV31" i="1"/>
  <c r="CX31" i="1" s="1"/>
  <c r="CV17" i="1"/>
  <c r="CX17" i="1" s="1"/>
  <c r="CV15" i="1"/>
  <c r="CW15" i="1" s="1"/>
  <c r="CV182" i="1"/>
  <c r="CY182" i="1" s="1"/>
  <c r="CV229" i="1"/>
  <c r="CY229" i="1" s="1"/>
  <c r="CV168" i="1"/>
  <c r="CY168" i="1" s="1"/>
  <c r="CV130" i="1"/>
  <c r="CY130" i="1" s="1"/>
  <c r="CV118" i="1"/>
  <c r="CY118" i="1" s="1"/>
  <c r="CV25" i="1"/>
  <c r="CW25" i="1" s="1"/>
  <c r="CV39" i="1"/>
  <c r="CV194" i="1"/>
  <c r="CY194" i="1" s="1"/>
  <c r="CV144" i="1"/>
  <c r="CY144" i="1" s="1"/>
  <c r="CV94" i="1"/>
  <c r="CY94" i="1" s="1"/>
  <c r="CV54" i="1"/>
  <c r="CY54" i="1" s="1"/>
  <c r="CV40" i="1"/>
  <c r="CY40" i="1" s="1"/>
  <c r="CV30" i="1"/>
  <c r="CX30" i="1" s="1"/>
  <c r="CV26" i="1"/>
  <c r="CV16" i="1"/>
  <c r="CV65" i="1"/>
  <c r="CY65" i="1" s="1"/>
  <c r="CV55" i="1"/>
  <c r="CV226" i="1"/>
  <c r="CV220" i="1"/>
  <c r="CV210" i="1"/>
  <c r="CV202" i="1"/>
  <c r="CV198" i="1"/>
  <c r="CW198" i="1" s="1"/>
  <c r="CV188" i="1"/>
  <c r="CV180" i="1"/>
  <c r="CV172" i="1"/>
  <c r="CV164" i="1"/>
  <c r="CV146" i="1"/>
  <c r="CY146" i="1" s="1"/>
  <c r="CV140" i="1"/>
  <c r="CV132" i="1"/>
  <c r="CV126" i="1"/>
  <c r="CX126" i="1" s="1"/>
  <c r="CV124" i="1"/>
  <c r="CV116" i="1"/>
  <c r="CV110" i="1"/>
  <c r="CV108" i="1"/>
  <c r="CV100" i="1"/>
  <c r="CV98" i="1"/>
  <c r="CV96" i="1"/>
  <c r="CV92" i="1"/>
  <c r="CV86" i="1"/>
  <c r="CV84" i="1"/>
  <c r="CV82" i="1"/>
  <c r="CX82" i="1" s="1"/>
  <c r="CV78" i="1"/>
  <c r="CV76" i="1"/>
  <c r="CV74" i="1"/>
  <c r="CV72" i="1"/>
  <c r="CY72" i="1" s="1"/>
  <c r="CV70" i="1"/>
  <c r="CV68" i="1"/>
  <c r="CV64" i="1"/>
  <c r="CV60" i="1"/>
  <c r="CV56" i="1"/>
  <c r="CW56" i="1" s="1"/>
  <c r="CV42" i="1"/>
  <c r="CX42" i="1" s="1"/>
  <c r="CV223" i="1"/>
  <c r="CV183" i="1"/>
  <c r="CX183" i="1" s="1"/>
  <c r="CV80" i="1"/>
  <c r="CV222" i="1"/>
  <c r="CW222" i="1" s="1"/>
  <c r="CV176" i="1"/>
  <c r="CV122" i="1"/>
  <c r="CX122" i="1" s="1"/>
  <c r="CV112" i="1"/>
  <c r="CV106" i="1"/>
  <c r="CY106" i="1" s="1"/>
  <c r="CV102" i="1"/>
  <c r="CV88" i="1"/>
  <c r="CV62" i="1"/>
  <c r="CV58" i="1"/>
  <c r="CV14" i="1"/>
  <c r="CY14" i="1" s="1"/>
  <c r="CV90" i="1"/>
  <c r="CV66" i="1"/>
  <c r="CV212" i="1"/>
  <c r="CV204" i="1"/>
  <c r="CV196" i="1"/>
  <c r="CV186" i="1"/>
  <c r="CV170" i="1"/>
  <c r="CX170" i="1" s="1"/>
  <c r="CV162" i="1"/>
  <c r="CV156" i="1"/>
  <c r="CV148" i="1"/>
  <c r="CY148" i="1" s="1"/>
  <c r="CV142" i="1"/>
  <c r="CV134" i="1"/>
  <c r="CV128" i="1"/>
  <c r="CV114" i="1"/>
  <c r="CV221" i="1"/>
  <c r="CV217" i="1"/>
  <c r="CV209" i="1"/>
  <c r="CV205" i="1"/>
  <c r="CV199" i="1"/>
  <c r="CV195" i="1"/>
  <c r="CX195" i="1" s="1"/>
  <c r="CV191" i="1"/>
  <c r="CV187" i="1"/>
  <c r="CY187" i="1" s="1"/>
  <c r="CV179" i="1"/>
  <c r="CX179" i="1" s="1"/>
  <c r="CV173" i="1"/>
  <c r="CV165" i="1"/>
  <c r="CV161" i="1"/>
  <c r="CV157" i="1"/>
  <c r="CV153" i="1"/>
  <c r="CW153" i="1" s="1"/>
  <c r="CV149" i="1"/>
  <c r="CV145" i="1"/>
  <c r="CY145" i="1" s="1"/>
  <c r="CV141" i="1"/>
  <c r="CV137" i="1"/>
  <c r="CV133" i="1"/>
  <c r="CV125" i="1"/>
  <c r="CV121" i="1"/>
  <c r="CV117" i="1"/>
  <c r="CV113" i="1"/>
  <c r="CV107" i="1"/>
  <c r="CV103" i="1"/>
  <c r="CW103" i="1" s="1"/>
  <c r="CV99" i="1"/>
  <c r="CV93" i="1"/>
  <c r="CV89" i="1"/>
  <c r="CV85" i="1"/>
  <c r="CV81" i="1"/>
  <c r="CV77" i="1"/>
  <c r="CV73" i="1"/>
  <c r="CY73" i="1" s="1"/>
  <c r="CV214" i="1"/>
  <c r="CV224" i="1"/>
  <c r="CX224" i="1" s="1"/>
  <c r="CV216" i="1"/>
  <c r="CW216" i="1" s="1"/>
  <c r="CV208" i="1"/>
  <c r="CX208" i="1" s="1"/>
  <c r="CV200" i="1"/>
  <c r="CV192" i="1"/>
  <c r="CV184" i="1"/>
  <c r="CV174" i="1"/>
  <c r="CV160" i="1"/>
  <c r="CV150" i="1"/>
  <c r="CV136" i="1"/>
  <c r="CV225" i="1"/>
  <c r="CV219" i="1"/>
  <c r="CX219" i="1" s="1"/>
  <c r="CV211" i="1"/>
  <c r="CV201" i="1"/>
  <c r="CV197" i="1"/>
  <c r="CV189" i="1"/>
  <c r="CX189" i="1" s="1"/>
  <c r="CV185" i="1"/>
  <c r="CV181" i="1"/>
  <c r="CV177" i="1"/>
  <c r="CY177" i="1" s="1"/>
  <c r="CV175" i="1"/>
  <c r="CY175" i="1" s="1"/>
  <c r="CV171" i="1"/>
  <c r="CV167" i="1"/>
  <c r="CV163" i="1"/>
  <c r="CV159" i="1"/>
  <c r="CV155" i="1"/>
  <c r="CX155" i="1" s="1"/>
  <c r="CV151" i="1"/>
  <c r="CV147" i="1"/>
  <c r="CV139" i="1"/>
  <c r="CY139" i="1" s="1"/>
  <c r="CV135" i="1"/>
  <c r="CV131" i="1"/>
  <c r="CX131" i="1" s="1"/>
  <c r="CV127" i="1"/>
  <c r="CX127" i="1" s="1"/>
  <c r="CV123" i="1"/>
  <c r="CV115" i="1"/>
  <c r="CV111" i="1"/>
  <c r="CV101" i="1"/>
  <c r="CV95" i="1"/>
  <c r="CW95" i="1" s="1"/>
  <c r="CV91" i="1"/>
  <c r="CY91" i="1" s="1"/>
  <c r="CV87" i="1"/>
  <c r="CV83" i="1"/>
  <c r="CV75" i="1"/>
  <c r="CY75" i="1" s="1"/>
  <c r="CV207" i="1"/>
  <c r="CV158" i="1"/>
  <c r="CV105" i="1"/>
  <c r="CV218" i="1"/>
  <c r="CY218" i="1" s="1"/>
  <c r="CV190" i="1"/>
  <c r="CV178" i="1"/>
  <c r="CW178" i="1" s="1"/>
  <c r="CV166" i="1"/>
  <c r="CV152" i="1"/>
  <c r="CV138" i="1"/>
  <c r="CV120" i="1"/>
  <c r="CX120" i="1" s="1"/>
  <c r="CV213" i="1"/>
  <c r="CV203" i="1"/>
  <c r="CV109" i="1"/>
  <c r="CV97" i="1"/>
  <c r="CV206" i="1"/>
  <c r="CV154" i="1"/>
  <c r="CV104" i="1"/>
  <c r="CV52" i="1"/>
  <c r="CV50" i="1"/>
  <c r="CV2" i="1"/>
  <c r="CV63" i="1"/>
  <c r="CW63" i="1" s="1"/>
  <c r="CV49" i="1"/>
  <c r="CW49" i="1" s="1"/>
  <c r="CV38" i="1"/>
  <c r="CV24" i="1"/>
  <c r="CV10" i="1"/>
  <c r="CV36" i="1"/>
  <c r="CV28" i="1"/>
  <c r="CY28" i="1" s="1"/>
  <c r="CV20" i="1"/>
  <c r="CV4" i="1"/>
  <c r="CV48" i="1"/>
  <c r="CV34" i="1"/>
  <c r="CV23" i="1"/>
  <c r="CV9" i="1"/>
  <c r="CV44" i="1"/>
  <c r="CV12" i="1"/>
  <c r="CV47" i="1"/>
  <c r="CV33" i="1"/>
  <c r="CV22" i="1"/>
  <c r="CV8" i="1"/>
  <c r="CV69" i="1"/>
  <c r="CV67" i="1"/>
  <c r="CV61" i="1"/>
  <c r="CV59" i="1"/>
  <c r="CW59" i="1" s="1"/>
  <c r="CV53" i="1"/>
  <c r="CV51" i="1"/>
  <c r="CV45" i="1"/>
  <c r="CV43" i="1"/>
  <c r="CV37" i="1"/>
  <c r="CV35" i="1"/>
  <c r="CV29" i="1"/>
  <c r="CW29" i="1" s="1"/>
  <c r="CV27" i="1"/>
  <c r="CV21" i="1"/>
  <c r="CV19" i="1"/>
  <c r="CV13" i="1"/>
  <c r="CV11" i="1"/>
  <c r="CV5" i="1"/>
  <c r="CV3" i="1"/>
  <c r="CV71" i="1"/>
  <c r="CV57" i="1"/>
  <c r="CV46" i="1"/>
  <c r="CV32" i="1"/>
  <c r="CW32" i="1" s="1"/>
  <c r="CV18" i="1"/>
  <c r="CV7" i="1"/>
  <c r="CV6" i="1"/>
  <c r="CX79" i="1" l="1"/>
  <c r="CX41" i="1"/>
  <c r="CY235" i="1"/>
  <c r="CX235" i="1"/>
  <c r="CX119" i="1"/>
  <c r="CW169" i="1"/>
  <c r="CW215" i="1"/>
  <c r="CX215" i="1"/>
  <c r="CW79" i="1"/>
  <c r="CX143" i="1"/>
  <c r="CW193" i="1"/>
  <c r="CW119" i="1"/>
  <c r="CW94" i="1"/>
  <c r="CW129" i="1"/>
  <c r="CW143" i="1"/>
  <c r="CX129" i="1"/>
  <c r="CX169" i="1"/>
  <c r="CX193" i="1"/>
  <c r="CX236" i="1"/>
  <c r="CW238" i="1"/>
  <c r="CY238" i="1"/>
  <c r="CY236" i="1"/>
  <c r="CX94" i="1"/>
  <c r="CW168" i="1"/>
  <c r="CW31" i="1"/>
  <c r="CY31" i="1"/>
  <c r="CW54" i="1"/>
  <c r="CX168" i="1"/>
  <c r="CY234" i="1"/>
  <c r="CV239" i="1"/>
  <c r="CX234" i="1"/>
  <c r="CX15" i="1"/>
  <c r="CW144" i="1"/>
  <c r="CW65" i="1"/>
  <c r="CX144" i="1"/>
  <c r="CY15" i="1"/>
  <c r="CX148" i="1"/>
  <c r="CX14" i="1"/>
  <c r="CW145" i="1"/>
  <c r="CW14" i="1"/>
  <c r="CX145" i="1"/>
  <c r="CW17" i="1"/>
  <c r="CY17" i="1"/>
  <c r="CY41" i="1"/>
  <c r="CW75" i="1"/>
  <c r="CX54" i="1"/>
  <c r="CW182" i="1"/>
  <c r="CW187" i="1"/>
  <c r="CW40" i="1"/>
  <c r="CX177" i="1"/>
  <c r="CX182" i="1"/>
  <c r="CX40" i="1"/>
  <c r="CX218" i="1"/>
  <c r="CX65" i="1"/>
  <c r="CW194" i="1"/>
  <c r="CX175" i="1"/>
  <c r="CX75" i="1"/>
  <c r="CW118" i="1"/>
  <c r="CX118" i="1"/>
  <c r="CW229" i="1"/>
  <c r="CW73" i="1"/>
  <c r="CX194" i="1"/>
  <c r="CW139" i="1"/>
  <c r="CX146" i="1"/>
  <c r="CW130" i="1"/>
  <c r="CW7" i="1"/>
  <c r="CY7" i="1"/>
  <c r="CX11" i="1"/>
  <c r="CY11" i="1"/>
  <c r="CX59" i="1"/>
  <c r="CY59" i="1"/>
  <c r="CX33" i="1"/>
  <c r="CY33" i="1"/>
  <c r="CX2" i="1"/>
  <c r="CY2" i="1"/>
  <c r="CW2" i="1"/>
  <c r="CX203" i="1"/>
  <c r="CY203" i="1"/>
  <c r="CX91" i="1"/>
  <c r="CW159" i="1"/>
  <c r="CY159" i="1"/>
  <c r="CX201" i="1"/>
  <c r="CY201" i="1"/>
  <c r="CW184" i="1"/>
  <c r="CY184" i="1"/>
  <c r="CX85" i="1"/>
  <c r="CY85" i="1"/>
  <c r="CX117" i="1"/>
  <c r="CY117" i="1"/>
  <c r="CX141" i="1"/>
  <c r="CY141" i="1"/>
  <c r="CX161" i="1"/>
  <c r="CY161" i="1"/>
  <c r="CX217" i="1"/>
  <c r="CY217" i="1"/>
  <c r="CW196" i="1"/>
  <c r="CY196" i="1"/>
  <c r="CX106" i="1"/>
  <c r="CX70" i="1"/>
  <c r="CY70" i="1"/>
  <c r="CW86" i="1"/>
  <c r="CY86" i="1"/>
  <c r="CX124" i="1"/>
  <c r="CY124" i="1"/>
  <c r="CW172" i="1"/>
  <c r="CY172" i="1"/>
  <c r="CW26" i="1"/>
  <c r="CY26" i="1"/>
  <c r="CX13" i="1"/>
  <c r="CY13" i="1"/>
  <c r="CX178" i="1"/>
  <c r="CY178" i="1"/>
  <c r="CX192" i="1"/>
  <c r="CY192" i="1"/>
  <c r="CW121" i="1"/>
  <c r="CY121" i="1"/>
  <c r="CW204" i="1"/>
  <c r="CY204" i="1"/>
  <c r="CX32" i="1"/>
  <c r="CY32" i="1"/>
  <c r="CW13" i="1"/>
  <c r="CX37" i="1"/>
  <c r="CY37" i="1"/>
  <c r="CW61" i="1"/>
  <c r="CY61" i="1"/>
  <c r="CX12" i="1"/>
  <c r="CY12" i="1"/>
  <c r="CX4" i="1"/>
  <c r="CY4" i="1"/>
  <c r="CW50" i="1"/>
  <c r="CY50" i="1"/>
  <c r="CX190" i="1"/>
  <c r="CY190" i="1"/>
  <c r="CW91" i="1"/>
  <c r="CW127" i="1"/>
  <c r="CY127" i="1"/>
  <c r="CX167" i="1"/>
  <c r="CY167" i="1"/>
  <c r="CX185" i="1"/>
  <c r="CY185" i="1"/>
  <c r="CX136" i="1"/>
  <c r="CY136" i="1"/>
  <c r="CX200" i="1"/>
  <c r="CY200" i="1"/>
  <c r="CX93" i="1"/>
  <c r="CY93" i="1"/>
  <c r="CW125" i="1"/>
  <c r="CY125" i="1"/>
  <c r="CW191" i="1"/>
  <c r="CY191" i="1"/>
  <c r="CX114" i="1"/>
  <c r="CY114" i="1"/>
  <c r="CX162" i="1"/>
  <c r="CY162" i="1"/>
  <c r="CX212" i="1"/>
  <c r="CY212" i="1"/>
  <c r="CW112" i="1"/>
  <c r="CY112" i="1"/>
  <c r="CX26" i="1"/>
  <c r="CW72" i="1"/>
  <c r="CX96" i="1"/>
  <c r="CY96" i="1"/>
  <c r="CX188" i="1"/>
  <c r="CY188" i="1"/>
  <c r="CX25" i="1"/>
  <c r="CY25" i="1"/>
  <c r="CX18" i="1"/>
  <c r="CY18" i="1"/>
  <c r="CX47" i="1"/>
  <c r="CY47" i="1"/>
  <c r="CX213" i="1"/>
  <c r="CY213" i="1"/>
  <c r="CW123" i="1"/>
  <c r="CY123" i="1"/>
  <c r="CX89" i="1"/>
  <c r="CY89" i="1"/>
  <c r="CX92" i="1"/>
  <c r="CY92" i="1"/>
  <c r="CX46" i="1"/>
  <c r="CY46" i="1"/>
  <c r="CW19" i="1"/>
  <c r="CY19" i="1"/>
  <c r="CX43" i="1"/>
  <c r="CY43" i="1"/>
  <c r="CX67" i="1"/>
  <c r="CY67" i="1"/>
  <c r="CW9" i="1"/>
  <c r="CY9" i="1"/>
  <c r="CX20" i="1"/>
  <c r="CY20" i="1"/>
  <c r="CX10" i="1"/>
  <c r="CY10" i="1"/>
  <c r="CX104" i="1"/>
  <c r="CY104" i="1"/>
  <c r="CW120" i="1"/>
  <c r="CY120" i="1"/>
  <c r="CW218" i="1"/>
  <c r="CX95" i="1"/>
  <c r="CY95" i="1"/>
  <c r="CX171" i="1"/>
  <c r="CY171" i="1"/>
  <c r="CW189" i="1"/>
  <c r="CY189" i="1"/>
  <c r="CW150" i="1"/>
  <c r="CY150" i="1"/>
  <c r="CW99" i="1"/>
  <c r="CY99" i="1"/>
  <c r="CW149" i="1"/>
  <c r="CY149" i="1"/>
  <c r="CW173" i="1"/>
  <c r="CY173" i="1"/>
  <c r="CW128" i="1"/>
  <c r="CY128" i="1"/>
  <c r="CX58" i="1"/>
  <c r="CY58" i="1"/>
  <c r="CW122" i="1"/>
  <c r="CY122" i="1"/>
  <c r="CX222" i="1"/>
  <c r="CY222" i="1"/>
  <c r="CW42" i="1"/>
  <c r="CY42" i="1"/>
  <c r="CW74" i="1"/>
  <c r="CY74" i="1"/>
  <c r="CX98" i="1"/>
  <c r="CY98" i="1"/>
  <c r="CW132" i="1"/>
  <c r="CY132" i="1"/>
  <c r="CX198" i="1"/>
  <c r="CY198" i="1"/>
  <c r="CW55" i="1"/>
  <c r="CY55" i="1"/>
  <c r="CX181" i="1"/>
  <c r="CY181" i="1"/>
  <c r="CX214" i="1"/>
  <c r="CY214" i="1"/>
  <c r="CW221" i="1"/>
  <c r="CY221" i="1"/>
  <c r="CW30" i="1"/>
  <c r="CY30" i="1"/>
  <c r="CX57" i="1"/>
  <c r="CY57" i="1"/>
  <c r="CW21" i="1"/>
  <c r="CY21" i="1"/>
  <c r="CX45" i="1"/>
  <c r="CY45" i="1"/>
  <c r="CW69" i="1"/>
  <c r="CY69" i="1"/>
  <c r="CX44" i="1"/>
  <c r="CY44" i="1"/>
  <c r="CX23" i="1"/>
  <c r="CY23" i="1"/>
  <c r="CX24" i="1"/>
  <c r="CY24" i="1"/>
  <c r="CW154" i="1"/>
  <c r="CY154" i="1"/>
  <c r="CX138" i="1"/>
  <c r="CY138" i="1"/>
  <c r="CW105" i="1"/>
  <c r="CY105" i="1"/>
  <c r="CW101" i="1"/>
  <c r="CY101" i="1"/>
  <c r="CX147" i="1"/>
  <c r="CY147" i="1"/>
  <c r="CW160" i="1"/>
  <c r="CY160" i="1"/>
  <c r="CW208" i="1"/>
  <c r="CY208" i="1"/>
  <c r="CW195" i="1"/>
  <c r="CY195" i="1"/>
  <c r="CW134" i="1"/>
  <c r="CY134" i="1"/>
  <c r="CW170" i="1"/>
  <c r="CY170" i="1"/>
  <c r="CW106" i="1"/>
  <c r="CX62" i="1"/>
  <c r="CY62" i="1"/>
  <c r="CX130" i="1"/>
  <c r="CW70" i="1"/>
  <c r="CX56" i="1"/>
  <c r="CY56" i="1"/>
  <c r="CX76" i="1"/>
  <c r="CY76" i="1"/>
  <c r="CX100" i="1"/>
  <c r="CY100" i="1"/>
  <c r="CX140" i="1"/>
  <c r="CY140" i="1"/>
  <c r="CW202" i="1"/>
  <c r="CY202" i="1"/>
  <c r="CX229" i="1"/>
  <c r="CW163" i="1"/>
  <c r="CY163" i="1"/>
  <c r="CW126" i="1"/>
  <c r="CY126" i="1"/>
  <c r="CX71" i="1"/>
  <c r="CY71" i="1"/>
  <c r="CX27" i="1"/>
  <c r="CY27" i="1"/>
  <c r="CW45" i="1"/>
  <c r="CX69" i="1"/>
  <c r="CX34" i="1"/>
  <c r="CY34" i="1"/>
  <c r="CW28" i="1"/>
  <c r="CX38" i="1"/>
  <c r="CY38" i="1"/>
  <c r="CW206" i="1"/>
  <c r="CY206" i="1"/>
  <c r="CX152" i="1"/>
  <c r="CY152" i="1"/>
  <c r="CX158" i="1"/>
  <c r="CY158" i="1"/>
  <c r="CX105" i="1"/>
  <c r="CW131" i="1"/>
  <c r="CY131" i="1"/>
  <c r="CX151" i="1"/>
  <c r="CY151" i="1"/>
  <c r="CW175" i="1"/>
  <c r="CW219" i="1"/>
  <c r="CY219" i="1"/>
  <c r="CX73" i="1"/>
  <c r="CX103" i="1"/>
  <c r="CY103" i="1"/>
  <c r="CX133" i="1"/>
  <c r="CY133" i="1"/>
  <c r="CX153" i="1"/>
  <c r="CY153" i="1"/>
  <c r="CW179" i="1"/>
  <c r="CY179" i="1"/>
  <c r="CX199" i="1"/>
  <c r="CY199" i="1"/>
  <c r="CX142" i="1"/>
  <c r="CY142" i="1"/>
  <c r="CW66" i="1"/>
  <c r="CY66" i="1"/>
  <c r="CW88" i="1"/>
  <c r="CY88" i="1"/>
  <c r="CX80" i="1"/>
  <c r="CY80" i="1"/>
  <c r="CX60" i="1"/>
  <c r="CY60" i="1"/>
  <c r="CX78" i="1"/>
  <c r="CY78" i="1"/>
  <c r="CX108" i="1"/>
  <c r="CY108" i="1"/>
  <c r="CW210" i="1"/>
  <c r="CY210" i="1"/>
  <c r="CW35" i="1"/>
  <c r="CY35" i="1"/>
  <c r="CX211" i="1"/>
  <c r="CY211" i="1"/>
  <c r="CX165" i="1"/>
  <c r="CY165" i="1"/>
  <c r="CX156" i="1"/>
  <c r="CY156" i="1"/>
  <c r="CW180" i="1"/>
  <c r="CY180" i="1"/>
  <c r="CW6" i="1"/>
  <c r="CY6" i="1"/>
  <c r="CW3" i="1"/>
  <c r="CY3" i="1"/>
  <c r="CW27" i="1"/>
  <c r="CW51" i="1"/>
  <c r="CY51" i="1"/>
  <c r="CX8" i="1"/>
  <c r="CY8" i="1"/>
  <c r="CW24" i="1"/>
  <c r="CX48" i="1"/>
  <c r="CY48" i="1"/>
  <c r="CX28" i="1"/>
  <c r="CX49" i="1"/>
  <c r="CY49" i="1"/>
  <c r="CX121" i="1"/>
  <c r="CX97" i="1"/>
  <c r="CY97" i="1"/>
  <c r="CW152" i="1"/>
  <c r="CX72" i="1"/>
  <c r="CX207" i="1"/>
  <c r="CY207" i="1"/>
  <c r="CX83" i="1"/>
  <c r="CY83" i="1"/>
  <c r="CX111" i="1"/>
  <c r="CY111" i="1"/>
  <c r="CX135" i="1"/>
  <c r="CY135" i="1"/>
  <c r="CX225" i="1"/>
  <c r="CY225" i="1"/>
  <c r="CX216" i="1"/>
  <c r="CY216" i="1"/>
  <c r="CX77" i="1"/>
  <c r="CY77" i="1"/>
  <c r="CX107" i="1"/>
  <c r="CY107" i="1"/>
  <c r="CW133" i="1"/>
  <c r="CW157" i="1"/>
  <c r="CY157" i="1"/>
  <c r="CX205" i="1"/>
  <c r="CY205" i="1"/>
  <c r="CW80" i="1"/>
  <c r="CW176" i="1"/>
  <c r="CY176" i="1"/>
  <c r="CW183" i="1"/>
  <c r="CY183" i="1"/>
  <c r="CX64" i="1"/>
  <c r="CY64" i="1"/>
  <c r="CW82" i="1"/>
  <c r="CY82" i="1"/>
  <c r="CX110" i="1"/>
  <c r="CY110" i="1"/>
  <c r="CW146" i="1"/>
  <c r="CW220" i="1"/>
  <c r="CY220" i="1"/>
  <c r="CW5" i="1"/>
  <c r="CY5" i="1"/>
  <c r="CX29" i="1"/>
  <c r="CY29" i="1"/>
  <c r="CX53" i="1"/>
  <c r="CY53" i="1"/>
  <c r="CX22" i="1"/>
  <c r="CY22" i="1"/>
  <c r="CW38" i="1"/>
  <c r="CX36" i="1"/>
  <c r="CY36" i="1"/>
  <c r="CX63" i="1"/>
  <c r="CY63" i="1"/>
  <c r="CX109" i="1"/>
  <c r="CY109" i="1"/>
  <c r="CW166" i="1"/>
  <c r="CY166" i="1"/>
  <c r="CX115" i="1"/>
  <c r="CY115" i="1"/>
  <c r="CX139" i="1"/>
  <c r="CW155" i="1"/>
  <c r="CY155" i="1"/>
  <c r="CW177" i="1"/>
  <c r="CX197" i="1"/>
  <c r="CY197" i="1"/>
  <c r="CW225" i="1"/>
  <c r="CX174" i="1"/>
  <c r="CY174" i="1"/>
  <c r="CW224" i="1"/>
  <c r="CY224" i="1"/>
  <c r="CW81" i="1"/>
  <c r="CY81" i="1"/>
  <c r="CW113" i="1"/>
  <c r="CY113" i="1"/>
  <c r="CX137" i="1"/>
  <c r="CY137" i="1"/>
  <c r="CX157" i="1"/>
  <c r="CX187" i="1"/>
  <c r="CW209" i="1"/>
  <c r="CY209" i="1"/>
  <c r="CW148" i="1"/>
  <c r="CW186" i="1"/>
  <c r="CY186" i="1"/>
  <c r="CX90" i="1"/>
  <c r="CY90" i="1"/>
  <c r="CX102" i="1"/>
  <c r="CY102" i="1"/>
  <c r="CW223" i="1"/>
  <c r="CY223" i="1"/>
  <c r="CX68" i="1"/>
  <c r="CY68" i="1"/>
  <c r="CX84" i="1"/>
  <c r="CY84" i="1"/>
  <c r="CX116" i="1"/>
  <c r="CY116" i="1"/>
  <c r="CX164" i="1"/>
  <c r="CY164" i="1"/>
  <c r="CW226" i="1"/>
  <c r="CY226" i="1"/>
  <c r="CW16" i="1"/>
  <c r="CY16" i="1"/>
  <c r="CW39" i="1"/>
  <c r="CY39" i="1"/>
  <c r="CX87" i="1"/>
  <c r="CY87" i="1"/>
  <c r="CX52" i="1"/>
  <c r="CY52" i="1"/>
  <c r="CW52" i="1"/>
  <c r="CW43" i="1"/>
  <c r="CW85" i="1"/>
  <c r="CW48" i="1"/>
  <c r="CW203" i="1"/>
  <c r="CX166" i="1"/>
  <c r="CW136" i="1"/>
  <c r="CW158" i="1"/>
  <c r="CX99" i="1"/>
  <c r="CX209" i="1"/>
  <c r="CX210" i="1"/>
  <c r="CW64" i="1"/>
  <c r="CW83" i="1"/>
  <c r="CW8" i="1"/>
  <c r="CX6" i="1"/>
  <c r="CX51" i="1"/>
  <c r="CW111" i="1"/>
  <c r="CW171" i="1"/>
  <c r="CW185" i="1"/>
  <c r="CW201" i="1"/>
  <c r="CX173" i="1"/>
  <c r="CX196" i="1"/>
  <c r="CX88" i="1"/>
  <c r="CX66" i="1"/>
  <c r="CW78" i="1"/>
  <c r="CX172" i="1"/>
  <c r="CX220" i="1"/>
  <c r="CX55" i="1"/>
  <c r="CX39" i="1"/>
  <c r="CW22" i="1"/>
  <c r="CX16" i="1"/>
  <c r="CX206" i="1"/>
  <c r="CW151" i="1"/>
  <c r="CW89" i="1"/>
  <c r="CX50" i="1"/>
  <c r="CX5" i="1"/>
  <c r="CW207" i="1"/>
  <c r="CW104" i="1"/>
  <c r="CX7" i="1"/>
  <c r="CW199" i="1"/>
  <c r="CX19" i="1"/>
  <c r="CW147" i="1"/>
  <c r="CW23" i="1"/>
  <c r="CW93" i="1"/>
  <c r="CX160" i="1"/>
  <c r="CW44" i="1"/>
  <c r="CW174" i="1"/>
  <c r="CW137" i="1"/>
  <c r="CX154" i="1"/>
  <c r="CX21" i="1"/>
  <c r="CW4" i="1"/>
  <c r="CW87" i="1"/>
  <c r="CX113" i="1"/>
  <c r="CX149" i="1"/>
  <c r="CW205" i="1"/>
  <c r="CX112" i="1"/>
  <c r="CW18" i="1"/>
  <c r="CX3" i="1"/>
  <c r="CW37" i="1"/>
  <c r="CX61" i="1"/>
  <c r="CW34" i="1"/>
  <c r="CW12" i="1"/>
  <c r="CX9" i="1"/>
  <c r="CW36" i="1"/>
  <c r="CW97" i="1"/>
  <c r="CW213" i="1"/>
  <c r="CX101" i="1"/>
  <c r="CX123" i="1"/>
  <c r="CX159" i="1"/>
  <c r="CW181" i="1"/>
  <c r="CX150" i="1"/>
  <c r="CX184" i="1"/>
  <c r="CW57" i="1"/>
  <c r="CW77" i="1"/>
  <c r="CX191" i="1"/>
  <c r="CX221" i="1"/>
  <c r="CX134" i="1"/>
  <c r="CW156" i="1"/>
  <c r="CX204" i="1"/>
  <c r="CW58" i="1"/>
  <c r="CW68" i="1"/>
  <c r="CX74" i="1"/>
  <c r="CW90" i="1"/>
  <c r="CW98" i="1"/>
  <c r="CW108" i="1"/>
  <c r="CX132" i="1"/>
  <c r="CX180" i="1"/>
  <c r="CX202" i="1"/>
  <c r="CX226" i="1"/>
  <c r="CW138" i="1"/>
  <c r="CW115" i="1"/>
  <c r="CW200" i="1"/>
  <c r="CW96" i="1"/>
  <c r="CX176" i="1"/>
  <c r="CW117" i="1"/>
  <c r="CW141" i="1"/>
  <c r="CW165" i="1"/>
  <c r="CW102" i="1"/>
  <c r="CW214" i="1"/>
  <c r="CW10" i="1"/>
  <c r="CW60" i="1"/>
  <c r="CW124" i="1"/>
  <c r="CW164" i="1"/>
  <c r="CX186" i="1"/>
  <c r="CW167" i="1"/>
  <c r="CX128" i="1"/>
  <c r="CW116" i="1"/>
  <c r="CX35" i="1"/>
  <c r="CW11" i="1"/>
  <c r="CX125" i="1"/>
  <c r="CW161" i="1"/>
  <c r="CX86" i="1"/>
  <c r="CW46" i="1"/>
  <c r="CW53" i="1"/>
  <c r="CW67" i="1"/>
  <c r="CW20" i="1"/>
  <c r="CW109" i="1"/>
  <c r="CX223" i="1"/>
  <c r="CW190" i="1"/>
  <c r="CW135" i="1"/>
  <c r="CX163" i="1"/>
  <c r="CW197" i="1"/>
  <c r="CW211" i="1"/>
  <c r="CW192" i="1"/>
  <c r="CX81" i="1"/>
  <c r="CW114" i="1"/>
  <c r="CW142" i="1"/>
  <c r="CW212" i="1"/>
  <c r="CW62" i="1"/>
  <c r="CW76" i="1"/>
  <c r="CW140" i="1"/>
  <c r="CW188" i="1"/>
  <c r="CW47" i="1"/>
  <c r="CW71" i="1"/>
  <c r="CW217" i="1"/>
  <c r="CW162" i="1"/>
  <c r="CW84" i="1"/>
  <c r="CW92" i="1"/>
  <c r="CW100" i="1"/>
  <c r="CW110" i="1"/>
  <c r="CW33" i="1"/>
  <c r="CW10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P227" i="1"/>
  <c r="CP240" i="1" s="1"/>
  <c r="CQ227" i="1"/>
  <c r="CQ240" i="1" s="1"/>
  <c r="CR227" i="1"/>
  <c r="CR240" i="1" s="1"/>
  <c r="CS227" i="1"/>
  <c r="CS240" i="1" s="1"/>
  <c r="CT227" i="1"/>
  <c r="CU227" i="1"/>
  <c r="CU240" i="1" s="1"/>
  <c r="CY239" i="1" l="1"/>
  <c r="CX239" i="1"/>
  <c r="CW239" i="1"/>
  <c r="CL240" i="1"/>
  <c r="BB240" i="1"/>
  <c r="N240" i="1"/>
  <c r="CK240" i="1"/>
  <c r="BY240" i="1"/>
  <c r="BQ240" i="1"/>
  <c r="BI240" i="1"/>
  <c r="BA240" i="1"/>
  <c r="AS240" i="1"/>
  <c r="AK240" i="1"/>
  <c r="AC240" i="1"/>
  <c r="U240" i="1"/>
  <c r="M240" i="1"/>
  <c r="E240" i="1"/>
  <c r="AT240" i="1"/>
  <c r="F240" i="1"/>
  <c r="CJ240" i="1"/>
  <c r="BX240" i="1"/>
  <c r="BP240" i="1"/>
  <c r="BH240" i="1"/>
  <c r="AZ240" i="1"/>
  <c r="AR240" i="1"/>
  <c r="AJ240" i="1"/>
  <c r="AB240" i="1"/>
  <c r="T240" i="1"/>
  <c r="L240" i="1"/>
  <c r="BJ240" i="1"/>
  <c r="BO240" i="1"/>
  <c r="AI240" i="1"/>
  <c r="CH240" i="1"/>
  <c r="BV240" i="1"/>
  <c r="BN240" i="1"/>
  <c r="BF240" i="1"/>
  <c r="AX240" i="1"/>
  <c r="AP240" i="1"/>
  <c r="AH240" i="1"/>
  <c r="Z240" i="1"/>
  <c r="R240" i="1"/>
  <c r="J240" i="1"/>
  <c r="BR240" i="1"/>
  <c r="V240" i="1"/>
  <c r="BW240" i="1"/>
  <c r="AQ240" i="1"/>
  <c r="K240" i="1"/>
  <c r="CG240" i="1"/>
  <c r="CC240" i="1"/>
  <c r="BU240" i="1"/>
  <c r="BM240" i="1"/>
  <c r="BE240" i="1"/>
  <c r="AW240" i="1"/>
  <c r="AO240" i="1"/>
  <c r="AG240" i="1"/>
  <c r="Y240" i="1"/>
  <c r="Q240" i="1"/>
  <c r="I240" i="1"/>
  <c r="CD240" i="1"/>
  <c r="AL240" i="1"/>
  <c r="CI240" i="1"/>
  <c r="BG240" i="1"/>
  <c r="AA240" i="1"/>
  <c r="CO240" i="1"/>
  <c r="CN240" i="1"/>
  <c r="CF240" i="1"/>
  <c r="CB240" i="1"/>
  <c r="BT240" i="1"/>
  <c r="BL240" i="1"/>
  <c r="BD240" i="1"/>
  <c r="AV240" i="1"/>
  <c r="AN240" i="1"/>
  <c r="AF240" i="1"/>
  <c r="X240" i="1"/>
  <c r="P240" i="1"/>
  <c r="H240" i="1"/>
  <c r="BZ240" i="1"/>
  <c r="AD240" i="1"/>
  <c r="AY240" i="1"/>
  <c r="S240" i="1"/>
  <c r="CM240" i="1"/>
  <c r="CE240" i="1"/>
  <c r="CA240" i="1"/>
  <c r="BS240" i="1"/>
  <c r="BK240" i="1"/>
  <c r="BC240" i="1"/>
  <c r="AU240" i="1"/>
  <c r="AM240" i="1"/>
  <c r="AE240" i="1"/>
  <c r="W240" i="1"/>
  <c r="O240" i="1"/>
  <c r="G240" i="1"/>
  <c r="CV227" i="1"/>
  <c r="CV240" i="1" l="1"/>
  <c r="CY227" i="1"/>
  <c r="CY240" i="1" s="1"/>
  <c r="CX227" i="1"/>
  <c r="CW227" i="1"/>
  <c r="CT240" i="1" l="1"/>
  <c r="CX240" i="1"/>
  <c r="CW240" i="1"/>
</calcChain>
</file>

<file path=xl/sharedStrings.xml><?xml version="1.0" encoding="utf-8"?>
<sst xmlns="http://schemas.openxmlformats.org/spreadsheetml/2006/main" count="2699" uniqueCount="851">
  <si>
    <t>istat</t>
  </si>
  <si>
    <t>Sigla</t>
  </si>
  <si>
    <t>Comune</t>
  </si>
  <si>
    <t>AB_RES</t>
  </si>
  <si>
    <t>040109</t>
  </si>
  <si>
    <t>040222</t>
  </si>
  <si>
    <t>070213</t>
  </si>
  <si>
    <t>080111</t>
  </si>
  <si>
    <t>080112</t>
  </si>
  <si>
    <t>080318</t>
  </si>
  <si>
    <t>130205</t>
  </si>
  <si>
    <t>130208</t>
  </si>
  <si>
    <t>130802</t>
  </si>
  <si>
    <t>140603</t>
  </si>
  <si>
    <t>150101</t>
  </si>
  <si>
    <t>150102</t>
  </si>
  <si>
    <t>150103</t>
  </si>
  <si>
    <t>150104</t>
  </si>
  <si>
    <t>150106</t>
  </si>
  <si>
    <t>150107</t>
  </si>
  <si>
    <t>150110</t>
  </si>
  <si>
    <t>150111</t>
  </si>
  <si>
    <t>150203</t>
  </si>
  <si>
    <t>160103</t>
  </si>
  <si>
    <t>160104</t>
  </si>
  <si>
    <t>160107</t>
  </si>
  <si>
    <t>160211</t>
  </si>
  <si>
    <t>160213</t>
  </si>
  <si>
    <t>160214</t>
  </si>
  <si>
    <t>160216</t>
  </si>
  <si>
    <t>160304</t>
  </si>
  <si>
    <t>160306</t>
  </si>
  <si>
    <t>160504</t>
  </si>
  <si>
    <t>160505</t>
  </si>
  <si>
    <t>160601</t>
  </si>
  <si>
    <t>161002</t>
  </si>
  <si>
    <t>170101</t>
  </si>
  <si>
    <t>170107</t>
  </si>
  <si>
    <t>170201</t>
  </si>
  <si>
    <t>170203</t>
  </si>
  <si>
    <t>170301</t>
  </si>
  <si>
    <t>170404</t>
  </si>
  <si>
    <t>170405</t>
  </si>
  <si>
    <t>170411</t>
  </si>
  <si>
    <t>170503</t>
  </si>
  <si>
    <t>170504</t>
  </si>
  <si>
    <t>170603</t>
  </si>
  <si>
    <t>170604</t>
  </si>
  <si>
    <t>170605</t>
  </si>
  <si>
    <t>170802</t>
  </si>
  <si>
    <t>170904</t>
  </si>
  <si>
    <t>180103</t>
  </si>
  <si>
    <t>180109</t>
  </si>
  <si>
    <t>190703</t>
  </si>
  <si>
    <t>200101</t>
  </si>
  <si>
    <t>200102</t>
  </si>
  <si>
    <t>200108</t>
  </si>
  <si>
    <t>200110</t>
  </si>
  <si>
    <t>200111</t>
  </si>
  <si>
    <t>200113</t>
  </si>
  <si>
    <t>200114</t>
  </si>
  <si>
    <t>200115</t>
  </si>
  <si>
    <t>200119</t>
  </si>
  <si>
    <t>200121</t>
  </si>
  <si>
    <t>200123</t>
  </si>
  <si>
    <t>200125</t>
  </si>
  <si>
    <t>200126</t>
  </si>
  <si>
    <t>200127</t>
  </si>
  <si>
    <t>200128</t>
  </si>
  <si>
    <t>200129</t>
  </si>
  <si>
    <t>200131</t>
  </si>
  <si>
    <t>200132</t>
  </si>
  <si>
    <t>200133</t>
  </si>
  <si>
    <t>200134</t>
  </si>
  <si>
    <t>200135</t>
  </si>
  <si>
    <t>200136</t>
  </si>
  <si>
    <t>200138</t>
  </si>
  <si>
    <t>200139</t>
  </si>
  <si>
    <t>200140</t>
  </si>
  <si>
    <t>200201</t>
  </si>
  <si>
    <t>200301_INDIFF</t>
  </si>
  <si>
    <t>200399_CONTEGGIA</t>
  </si>
  <si>
    <t>200301_CIMIT</t>
  </si>
  <si>
    <t>200301_SPIAGG</t>
  </si>
  <si>
    <t>200399_CIMIT</t>
  </si>
  <si>
    <t>200399_SPIAGG</t>
  </si>
  <si>
    <t>200399_CALAMIT</t>
  </si>
  <si>
    <t>200303_REC</t>
  </si>
  <si>
    <t>200303_SMA</t>
  </si>
  <si>
    <t>200307_REC</t>
  </si>
  <si>
    <t>200307_SMA</t>
  </si>
  <si>
    <t>COMP_DOM_tutti</t>
  </si>
  <si>
    <t>COMP_DOM_VALIDI</t>
  </si>
  <si>
    <t>RDi</t>
  </si>
  <si>
    <t>Ruind</t>
  </si>
  <si>
    <t>Pc</t>
  </si>
  <si>
    <t>RSA</t>
  </si>
  <si>
    <t>11043022</t>
  </si>
  <si>
    <t>MC</t>
  </si>
  <si>
    <t>Loro Piceno</t>
  </si>
  <si>
    <t>11043023</t>
  </si>
  <si>
    <t>Macerata</t>
  </si>
  <si>
    <t>11043024</t>
  </si>
  <si>
    <t>Matelica</t>
  </si>
  <si>
    <t>11043025</t>
  </si>
  <si>
    <t>Mogliano</t>
  </si>
  <si>
    <t>11043017</t>
  </si>
  <si>
    <t>Fiastra</t>
  </si>
  <si>
    <t>11043019</t>
  </si>
  <si>
    <t>Fiuminata</t>
  </si>
  <si>
    <t>11043020</t>
  </si>
  <si>
    <t>Gagliole</t>
  </si>
  <si>
    <t>11043021</t>
  </si>
  <si>
    <t>Gualdo</t>
  </si>
  <si>
    <t>11043026</t>
  </si>
  <si>
    <t>Montecassiano</t>
  </si>
  <si>
    <t>11043027</t>
  </si>
  <si>
    <t>Monte Cavallo</t>
  </si>
  <si>
    <t>11043028</t>
  </si>
  <si>
    <t>Montecosaro</t>
  </si>
  <si>
    <t>11043029</t>
  </si>
  <si>
    <t>Montefano</t>
  </si>
  <si>
    <t>11043030</t>
  </si>
  <si>
    <t>Montelupone</t>
  </si>
  <si>
    <t>11043031</t>
  </si>
  <si>
    <t>Monte San Giusto</t>
  </si>
  <si>
    <t>11043032</t>
  </si>
  <si>
    <t>Monte San Martino</t>
  </si>
  <si>
    <t>11043033</t>
  </si>
  <si>
    <t>Morrovalle</t>
  </si>
  <si>
    <t>11043034</t>
  </si>
  <si>
    <t>Muccia</t>
  </si>
  <si>
    <t>11043035</t>
  </si>
  <si>
    <t>Penna San Giovanni</t>
  </si>
  <si>
    <t>11043036</t>
  </si>
  <si>
    <t>Petriolo</t>
  </si>
  <si>
    <t>11043038</t>
  </si>
  <si>
    <t>Pieve Torina</t>
  </si>
  <si>
    <t>11043039</t>
  </si>
  <si>
    <t>Pioraco</t>
  </si>
  <si>
    <t>11043040</t>
  </si>
  <si>
    <t>Poggio San Vicino</t>
  </si>
  <si>
    <t>11043041</t>
  </si>
  <si>
    <t>Pollenza</t>
  </si>
  <si>
    <t>11043042</t>
  </si>
  <si>
    <t>Porto Recanati</t>
  </si>
  <si>
    <t>11043043</t>
  </si>
  <si>
    <t>Potenza Picena</t>
  </si>
  <si>
    <t>11043044</t>
  </si>
  <si>
    <t>Recanati</t>
  </si>
  <si>
    <t>11043045</t>
  </si>
  <si>
    <t>Ripe San Ginesio</t>
  </si>
  <si>
    <t>11043046</t>
  </si>
  <si>
    <t>San Ginesio</t>
  </si>
  <si>
    <t>11043047</t>
  </si>
  <si>
    <t>San Severino Marche</t>
  </si>
  <si>
    <t>11043048</t>
  </si>
  <si>
    <t>Sant'Angelo in Pontano</t>
  </si>
  <si>
    <t>11043049</t>
  </si>
  <si>
    <t>Sarnano</t>
  </si>
  <si>
    <t>11043050</t>
  </si>
  <si>
    <t>Sefro</t>
  </si>
  <si>
    <t>11043051</t>
  </si>
  <si>
    <t>Serrapetrona</t>
  </si>
  <si>
    <t>11043052</t>
  </si>
  <si>
    <t>Serravalle di Chienti</t>
  </si>
  <si>
    <t>11043053</t>
  </si>
  <si>
    <t>Tolentino</t>
  </si>
  <si>
    <t>11043054</t>
  </si>
  <si>
    <t>Treia</t>
  </si>
  <si>
    <t>11043055</t>
  </si>
  <si>
    <t>Urbisaglia</t>
  </si>
  <si>
    <t>11043056</t>
  </si>
  <si>
    <t>Ussita</t>
  </si>
  <si>
    <t>11043057</t>
  </si>
  <si>
    <t>Visso</t>
  </si>
  <si>
    <t>11043058</t>
  </si>
  <si>
    <t>Valfornace</t>
  </si>
  <si>
    <t>11044001</t>
  </si>
  <si>
    <t>AP</t>
  </si>
  <si>
    <t>Acquasanta Terme</t>
  </si>
  <si>
    <t>11044002</t>
  </si>
  <si>
    <t>Acquaviva Picena</t>
  </si>
  <si>
    <t>11044005</t>
  </si>
  <si>
    <t>Appignano del Tronto</t>
  </si>
  <si>
    <t>11044006</t>
  </si>
  <si>
    <t>Arquata del Tronto</t>
  </si>
  <si>
    <t>11044007</t>
  </si>
  <si>
    <t>Ascoli Piceno</t>
  </si>
  <si>
    <t>11044010</t>
  </si>
  <si>
    <t>Carassai</t>
  </si>
  <si>
    <t>11044011</t>
  </si>
  <si>
    <t>Castel di Lama</t>
  </si>
  <si>
    <t>11044012</t>
  </si>
  <si>
    <t>Castignano</t>
  </si>
  <si>
    <t>11044013</t>
  </si>
  <si>
    <t>Castorano</t>
  </si>
  <si>
    <t>11044014</t>
  </si>
  <si>
    <t>Colli del Tronto</t>
  </si>
  <si>
    <t>11044015</t>
  </si>
  <si>
    <t>Comunanza</t>
  </si>
  <si>
    <t>11044016</t>
  </si>
  <si>
    <t>Cossignano</t>
  </si>
  <si>
    <t>11044017</t>
  </si>
  <si>
    <t>Cupra Marittima</t>
  </si>
  <si>
    <t>11044020</t>
  </si>
  <si>
    <t>Folignano</t>
  </si>
  <si>
    <t>11044021</t>
  </si>
  <si>
    <t>Force</t>
  </si>
  <si>
    <t>11044023</t>
  </si>
  <si>
    <t>Grottammare</t>
  </si>
  <si>
    <t>11044027</t>
  </si>
  <si>
    <t>Maltignano</t>
  </si>
  <si>
    <t>11044029</t>
  </si>
  <si>
    <t>Massignano</t>
  </si>
  <si>
    <t>11044031</t>
  </si>
  <si>
    <t>Monsampolo del Tronto</t>
  </si>
  <si>
    <t>11044032</t>
  </si>
  <si>
    <t>Montalto delle Marche</t>
  </si>
  <si>
    <t>11044034</t>
  </si>
  <si>
    <t>Montedinove</t>
  </si>
  <si>
    <t>11044036</t>
  </si>
  <si>
    <t>Montefiore dell'Aso</t>
  </si>
  <si>
    <t>11044038</t>
  </si>
  <si>
    <t>Montegallo</t>
  </si>
  <si>
    <t>11044044</t>
  </si>
  <si>
    <t>Montemonaco</t>
  </si>
  <si>
    <t>11044045</t>
  </si>
  <si>
    <t>Monteprandone</t>
  </si>
  <si>
    <t>11044054</t>
  </si>
  <si>
    <t>Offida</t>
  </si>
  <si>
    <t>11044056</t>
  </si>
  <si>
    <t>Palmiano</t>
  </si>
  <si>
    <t>11044063</t>
  </si>
  <si>
    <t>Ripatransone</t>
  </si>
  <si>
    <t>11044064</t>
  </si>
  <si>
    <t>Roccafluvione</t>
  </si>
  <si>
    <t>11044065</t>
  </si>
  <si>
    <t>Rotella</t>
  </si>
  <si>
    <t>11044066</t>
  </si>
  <si>
    <t>San Benedetto del Tronto</t>
  </si>
  <si>
    <t>11044071</t>
  </si>
  <si>
    <t>Spinetoli</t>
  </si>
  <si>
    <t>11044073</t>
  </si>
  <si>
    <t>Venarotta</t>
  </si>
  <si>
    <t>11109001</t>
  </si>
  <si>
    <t>FM</t>
  </si>
  <si>
    <t>Altidona</t>
  </si>
  <si>
    <t>11109002</t>
  </si>
  <si>
    <t>Amandola</t>
  </si>
  <si>
    <t>11109003</t>
  </si>
  <si>
    <t>Belmonte Piceno</t>
  </si>
  <si>
    <t>11109004</t>
  </si>
  <si>
    <t>Campofilone</t>
  </si>
  <si>
    <t>11109005</t>
  </si>
  <si>
    <t>Falerone</t>
  </si>
  <si>
    <t>11109006</t>
  </si>
  <si>
    <t>Fermo</t>
  </si>
  <si>
    <t>11109007</t>
  </si>
  <si>
    <t>Francavilla d'Ete</t>
  </si>
  <si>
    <t>11109008</t>
  </si>
  <si>
    <t>Grottazzolina</t>
  </si>
  <si>
    <t>11109009</t>
  </si>
  <si>
    <t>Lapedona</t>
  </si>
  <si>
    <t>11109010</t>
  </si>
  <si>
    <t>Magliano di Tenna</t>
  </si>
  <si>
    <t>11109011</t>
  </si>
  <si>
    <t>Massa Fermana</t>
  </si>
  <si>
    <t>11109012</t>
  </si>
  <si>
    <t>Monsampietro Morico</t>
  </si>
  <si>
    <t>11109013</t>
  </si>
  <si>
    <t>Montappone</t>
  </si>
  <si>
    <t>11109014</t>
  </si>
  <si>
    <t>Montefalcone Appennino</t>
  </si>
  <si>
    <t>11109015</t>
  </si>
  <si>
    <t>Montefortino</t>
  </si>
  <si>
    <t>11109016</t>
  </si>
  <si>
    <t>Monte Giberto</t>
  </si>
  <si>
    <t>11109017</t>
  </si>
  <si>
    <t>Montegiorgio</t>
  </si>
  <si>
    <t>11109018</t>
  </si>
  <si>
    <t>Montegranaro</t>
  </si>
  <si>
    <t>11109019</t>
  </si>
  <si>
    <t>Monteleone di Fermo</t>
  </si>
  <si>
    <t>11109020</t>
  </si>
  <si>
    <t>Montelparo</t>
  </si>
  <si>
    <t>11109021</t>
  </si>
  <si>
    <t>Monte Rinaldo</t>
  </si>
  <si>
    <t>11109022</t>
  </si>
  <si>
    <t>Monterubbiano</t>
  </si>
  <si>
    <t>11109023</t>
  </si>
  <si>
    <t>Monte San Pietrangeli</t>
  </si>
  <si>
    <t>11109024</t>
  </si>
  <si>
    <t>Monte Urano</t>
  </si>
  <si>
    <t>11109025</t>
  </si>
  <si>
    <t>Monte Vidon Combatte</t>
  </si>
  <si>
    <t>11109026</t>
  </si>
  <si>
    <t>Monte Vidon Corrado</t>
  </si>
  <si>
    <t>11109027</t>
  </si>
  <si>
    <t>Montottone</t>
  </si>
  <si>
    <t>11041001</t>
  </si>
  <si>
    <t>PU</t>
  </si>
  <si>
    <t>Acqualagna</t>
  </si>
  <si>
    <t>11041002</t>
  </si>
  <si>
    <t>Apecchio</t>
  </si>
  <si>
    <t>11041005</t>
  </si>
  <si>
    <t>Belforte all'Isauro</t>
  </si>
  <si>
    <t>11041006</t>
  </si>
  <si>
    <t>Borgo Pace</t>
  </si>
  <si>
    <t>11041007</t>
  </si>
  <si>
    <t>Cagli</t>
  </si>
  <si>
    <t>11041008</t>
  </si>
  <si>
    <t>Cantiano</t>
  </si>
  <si>
    <t>11041009</t>
  </si>
  <si>
    <t>Carpegna</t>
  </si>
  <si>
    <t>11041010</t>
  </si>
  <si>
    <t>Cartoceto</t>
  </si>
  <si>
    <t>11041013</t>
  </si>
  <si>
    <t>Fano</t>
  </si>
  <si>
    <t>11041014</t>
  </si>
  <si>
    <t>Fermignano</t>
  </si>
  <si>
    <t>11041015</t>
  </si>
  <si>
    <t>Fossombrone</t>
  </si>
  <si>
    <t>11041016</t>
  </si>
  <si>
    <t>Fratte Rosa</t>
  </si>
  <si>
    <t>11041017</t>
  </si>
  <si>
    <t>Frontino</t>
  </si>
  <si>
    <t>11041018</t>
  </si>
  <si>
    <t>Frontone</t>
  </si>
  <si>
    <t>11041019</t>
  </si>
  <si>
    <t>Gabicce Mare</t>
  </si>
  <si>
    <t>11041020</t>
  </si>
  <si>
    <t>Gradara</t>
  </si>
  <si>
    <t>11041021</t>
  </si>
  <si>
    <t>Isola del Piano</t>
  </si>
  <si>
    <t>11041022</t>
  </si>
  <si>
    <t>Lunano</t>
  </si>
  <si>
    <t>11041023</t>
  </si>
  <si>
    <t>Macerata Feltria</t>
  </si>
  <si>
    <t>11041025</t>
  </si>
  <si>
    <t>Mercatello sul Metauro</t>
  </si>
  <si>
    <t>11041026</t>
  </si>
  <si>
    <t>Mercatino Conca</t>
  </si>
  <si>
    <t>11041027</t>
  </si>
  <si>
    <t>Mombaroccio</t>
  </si>
  <si>
    <t>11041028</t>
  </si>
  <si>
    <t>Mondavio</t>
  </si>
  <si>
    <t>11041029</t>
  </si>
  <si>
    <t>Mondolfo</t>
  </si>
  <si>
    <t>11041030</t>
  </si>
  <si>
    <t>Montecalvo in Foglia</t>
  </si>
  <si>
    <t>11041031</t>
  </si>
  <si>
    <t>Monte Cerignone</t>
  </si>
  <si>
    <t>11041034</t>
  </si>
  <si>
    <t>Montefelcino</t>
  </si>
  <si>
    <t>11041035</t>
  </si>
  <si>
    <t>Monte Grimano</t>
  </si>
  <si>
    <t>11041036</t>
  </si>
  <si>
    <t>Montelabbate</t>
  </si>
  <si>
    <t>11041038</t>
  </si>
  <si>
    <t>Monte Porzio</t>
  </si>
  <si>
    <t>11041041</t>
  </si>
  <si>
    <t>Peglio</t>
  </si>
  <si>
    <t>11041043</t>
  </si>
  <si>
    <t>Pergola</t>
  </si>
  <si>
    <t>11041044</t>
  </si>
  <si>
    <t>Pesaro</t>
  </si>
  <si>
    <t>11041045</t>
  </si>
  <si>
    <t>Petriano</t>
  </si>
  <si>
    <t>11041047</t>
  </si>
  <si>
    <t>Piandimeleto</t>
  </si>
  <si>
    <t>11041048</t>
  </si>
  <si>
    <t>Pietrarubbia</t>
  </si>
  <si>
    <t>11041049</t>
  </si>
  <si>
    <t>Piobbico</t>
  </si>
  <si>
    <t>11041051</t>
  </si>
  <si>
    <t>San Costanzo</t>
  </si>
  <si>
    <t>11041054</t>
  </si>
  <si>
    <t>San Lorenzo in Campo</t>
  </si>
  <si>
    <t>11041057</t>
  </si>
  <si>
    <t>Sant'Angelo in Vado</t>
  </si>
  <si>
    <t>11041058</t>
  </si>
  <si>
    <t>Sant'Ippolito</t>
  </si>
  <si>
    <t>11041061</t>
  </si>
  <si>
    <t>Serra Sant'Abbondio</t>
  </si>
  <si>
    <t>11041064</t>
  </si>
  <si>
    <t>Tavoleto</t>
  </si>
  <si>
    <t>11041065</t>
  </si>
  <si>
    <t>Tavullia</t>
  </si>
  <si>
    <t>11041066</t>
  </si>
  <si>
    <t>Urbania</t>
  </si>
  <si>
    <t>11041067</t>
  </si>
  <si>
    <t>Urbino</t>
  </si>
  <si>
    <t>11041068</t>
  </si>
  <si>
    <t>Vallefoglia</t>
  </si>
  <si>
    <t>11041069</t>
  </si>
  <si>
    <t>Colli al Metauro</t>
  </si>
  <si>
    <t>11041070</t>
  </si>
  <si>
    <t>Terre Roveresche</t>
  </si>
  <si>
    <t>11041071</t>
  </si>
  <si>
    <t>Sassocorvaro Auditore</t>
  </si>
  <si>
    <t>11042001</t>
  </si>
  <si>
    <t>AN</t>
  </si>
  <si>
    <t>Agugliano</t>
  </si>
  <si>
    <t>11042002</t>
  </si>
  <si>
    <t>Ancona</t>
  </si>
  <si>
    <t>11042003</t>
  </si>
  <si>
    <t>Arcevia</t>
  </si>
  <si>
    <t>11042004</t>
  </si>
  <si>
    <t>Barbara</t>
  </si>
  <si>
    <t>11042005</t>
  </si>
  <si>
    <t>Belvedere Ostrense</t>
  </si>
  <si>
    <t>11042006</t>
  </si>
  <si>
    <t>Camerano</t>
  </si>
  <si>
    <t>11042007</t>
  </si>
  <si>
    <t>Camerata Picena</t>
  </si>
  <si>
    <t>11042008</t>
  </si>
  <si>
    <t>Castelbellino</t>
  </si>
  <si>
    <t>11042010</t>
  </si>
  <si>
    <t>Castelfidardo</t>
  </si>
  <si>
    <t>11042011</t>
  </si>
  <si>
    <t>Castelleone di Suasa</t>
  </si>
  <si>
    <t>11042012</t>
  </si>
  <si>
    <t>Castelplanio</t>
  </si>
  <si>
    <t>11042013</t>
  </si>
  <si>
    <t>Cerreto d'Esi</t>
  </si>
  <si>
    <t>11042014</t>
  </si>
  <si>
    <t>Chiaravalle</t>
  </si>
  <si>
    <t>11042015</t>
  </si>
  <si>
    <t>Corinaldo</t>
  </si>
  <si>
    <t>11042016</t>
  </si>
  <si>
    <t>Cupramontana</t>
  </si>
  <si>
    <t>11042017</t>
  </si>
  <si>
    <t>Fabriano</t>
  </si>
  <si>
    <t>Falconara Marittima</t>
  </si>
  <si>
    <t>11042019</t>
  </si>
  <si>
    <t>Filottrano</t>
  </si>
  <si>
    <t>11042020</t>
  </si>
  <si>
    <t>Genga</t>
  </si>
  <si>
    <t>11042021</t>
  </si>
  <si>
    <t>Jesi</t>
  </si>
  <si>
    <t>11042022</t>
  </si>
  <si>
    <t>Loreto</t>
  </si>
  <si>
    <t>11042023</t>
  </si>
  <si>
    <t>Maiolati Spontini</t>
  </si>
  <si>
    <t>11042024</t>
  </si>
  <si>
    <t>Mergo</t>
  </si>
  <si>
    <t>11042025</t>
  </si>
  <si>
    <t>Monsano</t>
  </si>
  <si>
    <t>11042026</t>
  </si>
  <si>
    <t>Montecarotto</t>
  </si>
  <si>
    <t>11042027</t>
  </si>
  <si>
    <t>Montemarciano</t>
  </si>
  <si>
    <t>11042029</t>
  </si>
  <si>
    <t>Monte Roberto</t>
  </si>
  <si>
    <t>11042030</t>
  </si>
  <si>
    <t>Monte San Vito</t>
  </si>
  <si>
    <t>11042031</t>
  </si>
  <si>
    <t>Morro d'Alba</t>
  </si>
  <si>
    <t>11042032</t>
  </si>
  <si>
    <t>Numana</t>
  </si>
  <si>
    <t>11042033</t>
  </si>
  <si>
    <t>Offagna</t>
  </si>
  <si>
    <t>11042034</t>
  </si>
  <si>
    <t>Osimo</t>
  </si>
  <si>
    <t>11042035</t>
  </si>
  <si>
    <t>Ostra</t>
  </si>
  <si>
    <t>11042036</t>
  </si>
  <si>
    <t>Ostra Vetere</t>
  </si>
  <si>
    <t>11042037</t>
  </si>
  <si>
    <t>Poggio San Marcello</t>
  </si>
  <si>
    <t>11042038</t>
  </si>
  <si>
    <t>Polverigi</t>
  </si>
  <si>
    <t>11042040</t>
  </si>
  <si>
    <t>Rosora</t>
  </si>
  <si>
    <t>11042041</t>
  </si>
  <si>
    <t>San Marcello</t>
  </si>
  <si>
    <t>11042042</t>
  </si>
  <si>
    <t>San Paolo di Jesi</t>
  </si>
  <si>
    <t>11042043</t>
  </si>
  <si>
    <t>Santa Maria Nuova</t>
  </si>
  <si>
    <t>11042044</t>
  </si>
  <si>
    <t>Sassoferrato</t>
  </si>
  <si>
    <t>11042045</t>
  </si>
  <si>
    <t>Senigallia</t>
  </si>
  <si>
    <t>11042046</t>
  </si>
  <si>
    <t>Serra de' Conti</t>
  </si>
  <si>
    <t>11042047</t>
  </si>
  <si>
    <t>Serra San Quirico</t>
  </si>
  <si>
    <t>11042048</t>
  </si>
  <si>
    <t>Sirolo</t>
  </si>
  <si>
    <t>11042049</t>
  </si>
  <si>
    <t>Staffolo</t>
  </si>
  <si>
    <t>11042050</t>
  </si>
  <si>
    <t>Trecastelli</t>
  </si>
  <si>
    <t>11043002</t>
  </si>
  <si>
    <t>Apiro</t>
  </si>
  <si>
    <t>11043003</t>
  </si>
  <si>
    <t>Appignano</t>
  </si>
  <si>
    <t>11043004</t>
  </si>
  <si>
    <t>Belforte del Chienti</t>
  </si>
  <si>
    <t>11043005</t>
  </si>
  <si>
    <t>Bolognola</t>
  </si>
  <si>
    <t>11043006</t>
  </si>
  <si>
    <t>Caldarola</t>
  </si>
  <si>
    <t>11043007</t>
  </si>
  <si>
    <t>Camerino</t>
  </si>
  <si>
    <t>11043008</t>
  </si>
  <si>
    <t>Camporotondo di Fiastrone</t>
  </si>
  <si>
    <t>11043009</t>
  </si>
  <si>
    <t>Castelraimondo</t>
  </si>
  <si>
    <t>11043010</t>
  </si>
  <si>
    <t>Castelsantangelo sul Nera</t>
  </si>
  <si>
    <t>11043011</t>
  </si>
  <si>
    <t>Cessapalombo</t>
  </si>
  <si>
    <t>11043012</t>
  </si>
  <si>
    <t>Cingoli</t>
  </si>
  <si>
    <t>11043013</t>
  </si>
  <si>
    <t>Civitanova Marche</t>
  </si>
  <si>
    <t>11043014</t>
  </si>
  <si>
    <t>Colmurano</t>
  </si>
  <si>
    <t>11043015</t>
  </si>
  <si>
    <t>Corridonia</t>
  </si>
  <si>
    <t>11043016</t>
  </si>
  <si>
    <t>Esanatoglia</t>
  </si>
  <si>
    <t>11109028</t>
  </si>
  <si>
    <t>Moresco</t>
  </si>
  <si>
    <t>11109029</t>
  </si>
  <si>
    <t>Ortezzano</t>
  </si>
  <si>
    <t>11109030</t>
  </si>
  <si>
    <t>Pedaso</t>
  </si>
  <si>
    <t>11109031</t>
  </si>
  <si>
    <t>Petritoli</t>
  </si>
  <si>
    <t>11109032</t>
  </si>
  <si>
    <t>Ponzano di Fermo</t>
  </si>
  <si>
    <t>11109033</t>
  </si>
  <si>
    <t>Porto San Giorgio</t>
  </si>
  <si>
    <t>11109034</t>
  </si>
  <si>
    <t>Porto Sant'Elpidio</t>
  </si>
  <si>
    <t>11109035</t>
  </si>
  <si>
    <t>Rapagnano</t>
  </si>
  <si>
    <t>11109036</t>
  </si>
  <si>
    <t>Santa Vittoria in Matenano</t>
  </si>
  <si>
    <t>11109037</t>
  </si>
  <si>
    <t>Sant'Elpidio a Mare</t>
  </si>
  <si>
    <t>11109038</t>
  </si>
  <si>
    <t>Servigliano</t>
  </si>
  <si>
    <t>11109039</t>
  </si>
  <si>
    <t>Smerillo</t>
  </si>
  <si>
    <t>11109040</t>
  </si>
  <si>
    <t>Torre San Patrizio</t>
  </si>
  <si>
    <t>Regione Marche</t>
  </si>
  <si>
    <t>RM</t>
  </si>
  <si>
    <t>041</t>
  </si>
  <si>
    <t>Pesaro - Urbino</t>
  </si>
  <si>
    <t>042</t>
  </si>
  <si>
    <t>043</t>
  </si>
  <si>
    <t>044</t>
  </si>
  <si>
    <t xml:space="preserve">differenza - controllo </t>
  </si>
  <si>
    <t>TOT</t>
  </si>
  <si>
    <t>RD%</t>
  </si>
  <si>
    <t>RD % con RSA</t>
  </si>
  <si>
    <t>09051035</t>
  </si>
  <si>
    <t>Sestino</t>
  </si>
  <si>
    <t>AR</t>
  </si>
  <si>
    <t>pro capite</t>
  </si>
  <si>
    <t>RSA_art_238_dlgs_116-2020_Somma</t>
  </si>
  <si>
    <t>ATA</t>
  </si>
  <si>
    <t>1. Dati Anagrafici e Territoriali</t>
  </si>
  <si>
    <r>
      <t>istat</t>
    </r>
    <r>
      <rPr>
        <sz val="11"/>
        <color theme="1"/>
        <rFont val="Calibri"/>
        <family val="2"/>
        <scheme val="minor"/>
      </rPr>
      <t>: Codice ISTAT del Comune.</t>
    </r>
  </si>
  <si>
    <r>
      <t>Sigla</t>
    </r>
    <r>
      <rPr>
        <sz val="11"/>
        <color theme="1"/>
        <rFont val="Calibri"/>
        <family val="2"/>
        <scheme val="minor"/>
      </rPr>
      <t>: Sigla della Provincia.</t>
    </r>
  </si>
  <si>
    <r>
      <t>ATA</t>
    </r>
    <r>
      <rPr>
        <sz val="11"/>
        <color theme="1"/>
        <rFont val="Calibri"/>
        <family val="2"/>
        <scheme val="minor"/>
      </rPr>
      <t>: Ambito Territoriale Ottimale di appartenenza.</t>
    </r>
  </si>
  <si>
    <r>
      <t>Comune</t>
    </r>
    <r>
      <rPr>
        <sz val="11"/>
        <color theme="1"/>
        <rFont val="Calibri"/>
        <family val="2"/>
        <scheme val="minor"/>
      </rPr>
      <t>: Nome dell'ente comunale.</t>
    </r>
  </si>
  <si>
    <t>2. Codici CER (Frazioni Specifiche)</t>
  </si>
  <si>
    <r>
      <t>04 01 09</t>
    </r>
    <r>
      <rPr>
        <sz val="11"/>
        <color theme="1"/>
        <rFont val="Calibri"/>
        <family val="2"/>
        <scheme val="minor"/>
      </rPr>
      <t>: Rifiuti della raschiatura e della fustellatura (industria del cuoio).</t>
    </r>
  </si>
  <si>
    <r>
      <t>04 02 22</t>
    </r>
    <r>
      <rPr>
        <sz val="11"/>
        <color theme="1"/>
        <rFont val="Calibri"/>
        <family val="2"/>
        <scheme val="minor"/>
      </rPr>
      <t>: Rifiuti da fibre tessili lavorate.</t>
    </r>
  </si>
  <si>
    <r>
      <t>07 02 13</t>
    </r>
    <r>
      <rPr>
        <sz val="11"/>
        <color theme="1"/>
        <rFont val="Calibri"/>
        <family val="2"/>
        <scheme val="minor"/>
      </rPr>
      <t>: Rifiuti di plastica (da processi chimici organici).</t>
    </r>
  </si>
  <si>
    <r>
      <t>08 01 11</t>
    </r>
    <r>
      <rPr>
        <sz val="11"/>
        <color theme="1"/>
        <rFont val="Calibri"/>
        <family val="2"/>
        <scheme val="minor"/>
      </rPr>
      <t>: Pitture e vernici di scarto contenenti solventi organici o sostanze pericolose.</t>
    </r>
  </si>
  <si>
    <r>
      <t>08 01 12</t>
    </r>
    <r>
      <rPr>
        <sz val="11"/>
        <color theme="1"/>
        <rFont val="Calibri"/>
        <family val="2"/>
        <scheme val="minor"/>
      </rPr>
      <t>: Pitture e vernici di scarto, diverse da 08 01 11.</t>
    </r>
  </si>
  <si>
    <r>
      <t>08 03 18</t>
    </r>
    <r>
      <rPr>
        <sz val="11"/>
        <color theme="1"/>
        <rFont val="Calibri"/>
        <family val="2"/>
        <scheme val="minor"/>
      </rPr>
      <t>: Toner per stampa di scarto, diversi da 08 03 17.</t>
    </r>
  </si>
  <si>
    <r>
      <t>13 02 05</t>
    </r>
    <r>
      <rPr>
        <sz val="11"/>
        <color theme="1"/>
        <rFont val="Calibri"/>
        <family val="2"/>
        <scheme val="minor"/>
      </rPr>
      <t>: Scarti di olio minerale per motori, ingranaggi e lubrificazione, non clorurati.</t>
    </r>
  </si>
  <si>
    <r>
      <t>13 02 08</t>
    </r>
    <r>
      <rPr>
        <sz val="11"/>
        <color theme="1"/>
        <rFont val="Calibri"/>
        <family val="2"/>
        <scheme val="minor"/>
      </rPr>
      <t>: Altri oli per motori, ingranaggi e lubrificazione.</t>
    </r>
  </si>
  <si>
    <r>
      <t>13 08 02</t>
    </r>
    <r>
      <rPr>
        <sz val="11"/>
        <color theme="1"/>
        <rFont val="Calibri"/>
        <family val="2"/>
        <scheme val="minor"/>
      </rPr>
      <t>: Emulsioni non clorurate (altri rifiuti di olio).</t>
    </r>
  </si>
  <si>
    <r>
      <t>14 06 03</t>
    </r>
    <r>
      <rPr>
        <sz val="11"/>
        <color theme="1"/>
        <rFont val="Calibri"/>
        <family val="2"/>
        <scheme val="minor"/>
      </rPr>
      <t>: Altri solventi e miscele di solventi.</t>
    </r>
  </si>
  <si>
    <r>
      <t>15 01 01</t>
    </r>
    <r>
      <rPr>
        <sz val="11"/>
        <color theme="1"/>
        <rFont val="Calibri"/>
        <family val="2"/>
        <scheme val="minor"/>
      </rPr>
      <t>: Imballaggi in carta e cartone.</t>
    </r>
  </si>
  <si>
    <r>
      <t>15 01 02</t>
    </r>
    <r>
      <rPr>
        <sz val="11"/>
        <color theme="1"/>
        <rFont val="Calibri"/>
        <family val="2"/>
        <scheme val="minor"/>
      </rPr>
      <t>: Imballaggi in plastica.</t>
    </r>
  </si>
  <si>
    <r>
      <t>15 01 03</t>
    </r>
    <r>
      <rPr>
        <sz val="11"/>
        <color theme="1"/>
        <rFont val="Calibri"/>
        <family val="2"/>
        <scheme val="minor"/>
      </rPr>
      <t>: Imballaggi in legno.</t>
    </r>
  </si>
  <si>
    <r>
      <t>15 01 04</t>
    </r>
    <r>
      <rPr>
        <sz val="11"/>
        <color theme="1"/>
        <rFont val="Calibri"/>
        <family val="2"/>
        <scheme val="minor"/>
      </rPr>
      <t>: Imballaggi metallici.</t>
    </r>
  </si>
  <si>
    <r>
      <t>15 01 06</t>
    </r>
    <r>
      <rPr>
        <sz val="11"/>
        <color theme="1"/>
        <rFont val="Calibri"/>
        <family val="2"/>
        <scheme val="minor"/>
      </rPr>
      <t>: Imballaggi in materiali misti.</t>
    </r>
  </si>
  <si>
    <r>
      <t>15 01 07</t>
    </r>
    <r>
      <rPr>
        <sz val="11"/>
        <color theme="1"/>
        <rFont val="Calibri"/>
        <family val="2"/>
        <scheme val="minor"/>
      </rPr>
      <t>: Imballaggi in vetro.</t>
    </r>
  </si>
  <si>
    <r>
      <t>15 01 10</t>
    </r>
    <r>
      <rPr>
        <sz val="11"/>
        <color theme="1"/>
        <rFont val="Calibri"/>
        <family val="2"/>
        <scheme val="minor"/>
      </rPr>
      <t>: Imballaggi contenenti residui di sostanze pericolose.</t>
    </r>
  </si>
  <si>
    <r>
      <t>15 01 11</t>
    </r>
    <r>
      <rPr>
        <sz val="11"/>
        <color theme="1"/>
        <rFont val="Calibri"/>
        <family val="2"/>
        <scheme val="minor"/>
      </rPr>
      <t>: Imballaggi metallici contenenti matrici solide porose pericolose.</t>
    </r>
  </si>
  <si>
    <r>
      <t>15 02 03</t>
    </r>
    <r>
      <rPr>
        <sz val="11"/>
        <color theme="1"/>
        <rFont val="Calibri"/>
        <family val="2"/>
        <scheme val="minor"/>
      </rPr>
      <t>: Assorbenti, materiali filtranti, stracci e indumenti protettivi.</t>
    </r>
  </si>
  <si>
    <r>
      <t>16 01 03</t>
    </r>
    <r>
      <rPr>
        <sz val="11"/>
        <color theme="1"/>
        <rFont val="Calibri"/>
        <family val="2"/>
        <scheme val="minor"/>
      </rPr>
      <t>: Pneumatici fuori uso.</t>
    </r>
  </si>
  <si>
    <r>
      <t>16 01 04</t>
    </r>
    <r>
      <rPr>
        <sz val="11"/>
        <color theme="1"/>
        <rFont val="Calibri"/>
        <family val="2"/>
        <scheme val="minor"/>
      </rPr>
      <t>: Veicoli fuori uso.</t>
    </r>
  </si>
  <si>
    <r>
      <t>16 01 07</t>
    </r>
    <r>
      <rPr>
        <sz val="11"/>
        <color theme="1"/>
        <rFont val="Calibri"/>
        <family val="2"/>
        <scheme val="minor"/>
      </rPr>
      <t>: Filtri dell'olio.</t>
    </r>
  </si>
  <si>
    <r>
      <t>16 02 11</t>
    </r>
    <r>
      <rPr>
        <sz val="11"/>
        <color theme="1"/>
        <rFont val="Calibri"/>
        <family val="2"/>
        <scheme val="minor"/>
      </rPr>
      <t>: Apparecchiature fuori uso contenenti CFC, HCFC, HFC.</t>
    </r>
  </si>
  <si>
    <r>
      <t>16 02 13</t>
    </r>
    <r>
      <rPr>
        <sz val="11"/>
        <color theme="1"/>
        <rFont val="Calibri"/>
        <family val="2"/>
        <scheme val="minor"/>
      </rPr>
      <t>: Apparecchiature fuori uso contenenti componenti pericolosi.</t>
    </r>
  </si>
  <si>
    <r>
      <t>16 02 14</t>
    </r>
    <r>
      <rPr>
        <sz val="11"/>
        <color theme="1"/>
        <rFont val="Calibri"/>
        <family val="2"/>
        <scheme val="minor"/>
      </rPr>
      <t>: Apparecchiature fuori uso (non pericolose).</t>
    </r>
  </si>
  <si>
    <r>
      <t>16 02 16</t>
    </r>
    <r>
      <rPr>
        <sz val="11"/>
        <color theme="1"/>
        <rFont val="Calibri"/>
        <family val="2"/>
        <scheme val="minor"/>
      </rPr>
      <t>: Componenti rimossi da apparecchiature fuori uso.</t>
    </r>
  </si>
  <si>
    <r>
      <t>16 03 04</t>
    </r>
    <r>
      <rPr>
        <sz val="11"/>
        <color theme="1"/>
        <rFont val="Calibri"/>
        <family val="2"/>
        <scheme val="minor"/>
      </rPr>
      <t>: Rifiuti inorganici (non pericolosi).</t>
    </r>
  </si>
  <si>
    <r>
      <t>16 03 06</t>
    </r>
    <r>
      <rPr>
        <sz val="11"/>
        <color theme="1"/>
        <rFont val="Calibri"/>
        <family val="2"/>
        <scheme val="minor"/>
      </rPr>
      <t>: Rifiuti organici (non pericolosi).</t>
    </r>
  </si>
  <si>
    <r>
      <t>16 05 04</t>
    </r>
    <r>
      <rPr>
        <sz val="11"/>
        <color theme="1"/>
        <rFont val="Calibri"/>
        <family val="2"/>
        <scheme val="minor"/>
      </rPr>
      <t>: Gas in contenitori a pressione contenenti sostanze pericolose.</t>
    </r>
  </si>
  <si>
    <r>
      <t>16 05 05</t>
    </r>
    <r>
      <rPr>
        <sz val="11"/>
        <color theme="1"/>
        <rFont val="Calibri"/>
        <family val="2"/>
        <scheme val="minor"/>
      </rPr>
      <t>: Gas in contenitori a pressione diversi da 16 05 04.</t>
    </r>
  </si>
  <si>
    <r>
      <t>16 06 01</t>
    </r>
    <r>
      <rPr>
        <sz val="11"/>
        <color theme="1"/>
        <rFont val="Calibri"/>
        <family val="2"/>
        <scheme val="minor"/>
      </rPr>
      <t>: Batterie al piombo.</t>
    </r>
  </si>
  <si>
    <r>
      <t>16 10 02</t>
    </r>
    <r>
      <rPr>
        <sz val="11"/>
        <color theme="1"/>
        <rFont val="Calibri"/>
        <family val="2"/>
        <scheme val="minor"/>
      </rPr>
      <t>: Soluzioni acquose di scarto, diverse da 16 10 01.</t>
    </r>
  </si>
  <si>
    <r>
      <t>17 01 01</t>
    </r>
    <r>
      <rPr>
        <sz val="11"/>
        <color theme="1"/>
        <rFont val="Calibri"/>
        <family val="2"/>
        <scheme val="minor"/>
      </rPr>
      <t>: Cemento (rifiuti da costruzione e demolizione).</t>
    </r>
  </si>
  <si>
    <r>
      <t>17 01 07</t>
    </r>
    <r>
      <rPr>
        <sz val="11"/>
        <color theme="1"/>
        <rFont val="Calibri"/>
        <family val="2"/>
        <scheme val="minor"/>
      </rPr>
      <t>: Miscugli di cemento, mattoni, mattonelle e ceramiche.</t>
    </r>
  </si>
  <si>
    <r>
      <t>17 02 01</t>
    </r>
    <r>
      <rPr>
        <sz val="11"/>
        <color theme="1"/>
        <rFont val="Calibri"/>
        <family val="2"/>
        <scheme val="minor"/>
      </rPr>
      <t>: Legno (da costruzione e demolizione).</t>
    </r>
  </si>
  <si>
    <r>
      <t>17 02 03</t>
    </r>
    <r>
      <rPr>
        <sz val="11"/>
        <color theme="1"/>
        <rFont val="Calibri"/>
        <family val="2"/>
        <scheme val="minor"/>
      </rPr>
      <t>: Plastica (da costruzione e demolizione).</t>
    </r>
  </si>
  <si>
    <r>
      <t>17 03 01</t>
    </r>
    <r>
      <rPr>
        <sz val="11"/>
        <color theme="1"/>
        <rFont val="Calibri"/>
        <family val="2"/>
        <scheme val="minor"/>
      </rPr>
      <t>: Miscele bituminose contenenti catrame di carbone.</t>
    </r>
  </si>
  <si>
    <r>
      <t>17 04 04</t>
    </r>
    <r>
      <rPr>
        <sz val="11"/>
        <color theme="1"/>
        <rFont val="Calibri"/>
        <family val="2"/>
        <scheme val="minor"/>
      </rPr>
      <t>: Zinco.</t>
    </r>
  </si>
  <si>
    <r>
      <t>17 04 05</t>
    </r>
    <r>
      <rPr>
        <sz val="11"/>
        <color theme="1"/>
        <rFont val="Calibri"/>
        <family val="2"/>
        <scheme val="minor"/>
      </rPr>
      <t>: Ferro e acciaio.</t>
    </r>
  </si>
  <si>
    <r>
      <t>17 04 11</t>
    </r>
    <r>
      <rPr>
        <sz val="11"/>
        <color theme="1"/>
        <rFont val="Calibri"/>
        <family val="2"/>
        <scheme val="minor"/>
      </rPr>
      <t>: Cavi, diversi da quelli di cui alla voce 17 04 10.</t>
    </r>
  </si>
  <si>
    <r>
      <t>17 05 03</t>
    </r>
    <r>
      <rPr>
        <sz val="11"/>
        <color theme="1"/>
        <rFont val="Calibri"/>
        <family val="2"/>
        <scheme val="minor"/>
      </rPr>
      <t>: Terra e rocce, contenenti sostanze pericolose.</t>
    </r>
  </si>
  <si>
    <r>
      <t>17 05 04</t>
    </r>
    <r>
      <rPr>
        <sz val="11"/>
        <color theme="1"/>
        <rFont val="Calibri"/>
        <family val="2"/>
        <scheme val="minor"/>
      </rPr>
      <t>: Terra e rocce, diverse da 17 05 03.</t>
    </r>
  </si>
  <si>
    <r>
      <t>17 06 03</t>
    </r>
    <r>
      <rPr>
        <sz val="11"/>
        <color theme="1"/>
        <rFont val="Calibri"/>
        <family val="2"/>
        <scheme val="minor"/>
      </rPr>
      <t>: Altri materiali isolanti contenenti sostanze pericolose.</t>
    </r>
  </si>
  <si>
    <r>
      <t>17 06 04</t>
    </r>
    <r>
      <rPr>
        <sz val="11"/>
        <color theme="1"/>
        <rFont val="Calibri"/>
        <family val="2"/>
        <scheme val="minor"/>
      </rPr>
      <t>: Materiali isolanti diversi da 17 06 03.</t>
    </r>
  </si>
  <si>
    <r>
      <t>17 06 05</t>
    </r>
    <r>
      <rPr>
        <sz val="11"/>
        <color theme="1"/>
        <rFont val="Calibri"/>
        <family val="2"/>
        <scheme val="minor"/>
      </rPr>
      <t>: Materiali da costruzione contenenti amianto.</t>
    </r>
  </si>
  <si>
    <r>
      <t>17 08 02</t>
    </r>
    <r>
      <rPr>
        <sz val="11"/>
        <color theme="1"/>
        <rFont val="Calibri"/>
        <family val="2"/>
        <scheme val="minor"/>
      </rPr>
      <t>: Materiali da costruzione a base di gesso, diversi da 17 08 01.</t>
    </r>
  </si>
  <si>
    <r>
      <t>17 09 04</t>
    </r>
    <r>
      <rPr>
        <sz val="11"/>
        <color theme="1"/>
        <rFont val="Calibri"/>
        <family val="2"/>
        <scheme val="minor"/>
      </rPr>
      <t>: Rifiuti misti dell'attività di costruzione e demolizione.</t>
    </r>
  </si>
  <si>
    <r>
      <t>18 01 03</t>
    </r>
    <r>
      <rPr>
        <sz val="11"/>
        <color theme="1"/>
        <rFont val="Calibri"/>
        <family val="2"/>
        <scheme val="minor"/>
      </rPr>
      <t>: Rifiuti che devono essere raccolti e smaltiti applicando precauzioni particolari per evitare infezioni.</t>
    </r>
  </si>
  <si>
    <r>
      <t>18 01 09</t>
    </r>
    <r>
      <rPr>
        <sz val="11"/>
        <color theme="1"/>
        <rFont val="Calibri"/>
        <family val="2"/>
        <scheme val="minor"/>
      </rPr>
      <t>: Medicinali diversi da quelli di cui alla voce 18 01 08.</t>
    </r>
  </si>
  <si>
    <r>
      <t>19 07 03</t>
    </r>
    <r>
      <rPr>
        <sz val="11"/>
        <color theme="1"/>
        <rFont val="Calibri"/>
        <family val="2"/>
        <scheme val="minor"/>
      </rPr>
      <t>: Percolato di discarica, diverso da 19 07 02.</t>
    </r>
  </si>
  <si>
    <r>
      <t>20 01 01</t>
    </r>
    <r>
      <rPr>
        <sz val="11"/>
        <color theme="1"/>
        <rFont val="Calibri"/>
        <family val="2"/>
        <scheme val="minor"/>
      </rPr>
      <t>: Carta e cartone (frazione urbana).</t>
    </r>
  </si>
  <si>
    <r>
      <t>20 01 02</t>
    </r>
    <r>
      <rPr>
        <sz val="11"/>
        <color theme="1"/>
        <rFont val="Calibri"/>
        <family val="2"/>
        <scheme val="minor"/>
      </rPr>
      <t>: Vetro (frazione urbana).</t>
    </r>
  </si>
  <si>
    <r>
      <t>20 01 08</t>
    </r>
    <r>
      <rPr>
        <sz val="11"/>
        <color theme="1"/>
        <rFont val="Calibri"/>
        <family val="2"/>
        <scheme val="minor"/>
      </rPr>
      <t>: Rifiuti biodegradabili di cucine e mense.</t>
    </r>
  </si>
  <si>
    <r>
      <t>20 01 10</t>
    </r>
    <r>
      <rPr>
        <sz val="11"/>
        <color theme="1"/>
        <rFont val="Calibri"/>
        <family val="2"/>
        <scheme val="minor"/>
      </rPr>
      <t>: Abbigliamento.</t>
    </r>
  </si>
  <si>
    <r>
      <t>20 01 11</t>
    </r>
    <r>
      <rPr>
        <sz val="11"/>
        <color theme="1"/>
        <rFont val="Calibri"/>
        <family val="2"/>
        <scheme val="minor"/>
      </rPr>
      <t>: Prodotti tessili.</t>
    </r>
  </si>
  <si>
    <r>
      <t>20 01 13</t>
    </r>
    <r>
      <rPr>
        <sz val="11"/>
        <color theme="1"/>
        <rFont val="Calibri"/>
        <family val="2"/>
        <scheme val="minor"/>
      </rPr>
      <t>: Solventi.</t>
    </r>
  </si>
  <si>
    <r>
      <t>20 01 14</t>
    </r>
    <r>
      <rPr>
        <sz val="11"/>
        <color theme="1"/>
        <rFont val="Calibri"/>
        <family val="2"/>
        <scheme val="minor"/>
      </rPr>
      <t>: Acidi.</t>
    </r>
  </si>
  <si>
    <r>
      <t>20 01 15</t>
    </r>
    <r>
      <rPr>
        <sz val="11"/>
        <color theme="1"/>
        <rFont val="Calibri"/>
        <family val="2"/>
        <scheme val="minor"/>
      </rPr>
      <t>: Basi (sostanze alcaline).</t>
    </r>
  </si>
  <si>
    <r>
      <t>20 01 19</t>
    </r>
    <r>
      <rPr>
        <sz val="11"/>
        <color theme="1"/>
        <rFont val="Calibri"/>
        <family val="2"/>
        <scheme val="minor"/>
      </rPr>
      <t>: Pesticidi.</t>
    </r>
  </si>
  <si>
    <r>
      <t>20 01 21</t>
    </r>
    <r>
      <rPr>
        <sz val="11"/>
        <color theme="1"/>
        <rFont val="Calibri"/>
        <family val="2"/>
        <scheme val="minor"/>
      </rPr>
      <t>: Tubi fluorescenti e altri rifiuti contenenti mercurio.</t>
    </r>
  </si>
  <si>
    <r>
      <t>20 01 23</t>
    </r>
    <r>
      <rPr>
        <sz val="11"/>
        <color theme="1"/>
        <rFont val="Calibri"/>
        <family val="2"/>
        <scheme val="minor"/>
      </rPr>
      <t>: Apparecchiature fuori uso contenenti CFC.</t>
    </r>
  </si>
  <si>
    <r>
      <t>20 01 25</t>
    </r>
    <r>
      <rPr>
        <sz val="11"/>
        <color theme="1"/>
        <rFont val="Calibri"/>
        <family val="2"/>
        <scheme val="minor"/>
      </rPr>
      <t>: Oli e grassi commestibili.</t>
    </r>
  </si>
  <si>
    <r>
      <t>20 01 26</t>
    </r>
    <r>
      <rPr>
        <sz val="11"/>
        <color theme="1"/>
        <rFont val="Calibri"/>
        <family val="2"/>
        <scheme val="minor"/>
      </rPr>
      <t>: Oli e grassi diversi da 20 01 25.</t>
    </r>
  </si>
  <si>
    <r>
      <t>20 01 27</t>
    </r>
    <r>
      <rPr>
        <sz val="11"/>
        <color theme="1"/>
        <rFont val="Calibri"/>
        <family val="2"/>
        <scheme val="minor"/>
      </rPr>
      <t>: Vernici, inchiostri, adesivi e resine contenenti sostanze pericolose.</t>
    </r>
  </si>
  <si>
    <r>
      <t>20 01 28</t>
    </r>
    <r>
      <rPr>
        <sz val="11"/>
        <color theme="1"/>
        <rFont val="Calibri"/>
        <family val="2"/>
        <scheme val="minor"/>
      </rPr>
      <t>: Vernici, inchiostri, adesivi e resine diversi da 20 01 27.</t>
    </r>
  </si>
  <si>
    <r>
      <t>20 01 29</t>
    </r>
    <r>
      <rPr>
        <sz val="11"/>
        <color theme="1"/>
        <rFont val="Calibri"/>
        <family val="2"/>
        <scheme val="minor"/>
      </rPr>
      <t>: Detergenti contenenti sostanze pericolose.</t>
    </r>
  </si>
  <si>
    <r>
      <t>20 01 31</t>
    </r>
    <r>
      <rPr>
        <sz val="11"/>
        <color theme="1"/>
        <rFont val="Calibri"/>
        <family val="2"/>
        <scheme val="minor"/>
      </rPr>
      <t>: Medicinali citotossici e citostatici.</t>
    </r>
  </si>
  <si>
    <r>
      <t>20 01 32</t>
    </r>
    <r>
      <rPr>
        <sz val="11"/>
        <color theme="1"/>
        <rFont val="Calibri"/>
        <family val="2"/>
        <scheme val="minor"/>
      </rPr>
      <t>: Medicinali diversi da 20 01 31.</t>
    </r>
  </si>
  <si>
    <r>
      <t>20 01 33</t>
    </r>
    <r>
      <rPr>
        <sz val="11"/>
        <color theme="1"/>
        <rFont val="Calibri"/>
        <family val="2"/>
        <scheme val="minor"/>
      </rPr>
      <t>: Batterie e accumulatori (di vario tipo).</t>
    </r>
  </si>
  <si>
    <r>
      <t>20 01 34</t>
    </r>
    <r>
      <rPr>
        <sz val="11"/>
        <color theme="1"/>
        <rFont val="Calibri"/>
        <family val="2"/>
        <scheme val="minor"/>
      </rPr>
      <t>: Batterie e accumulatori diversi da 20 01 33.</t>
    </r>
  </si>
  <si>
    <r>
      <t>20 01 35</t>
    </r>
    <r>
      <rPr>
        <sz val="11"/>
        <color theme="1"/>
        <rFont val="Calibri"/>
        <family val="2"/>
        <scheme val="minor"/>
      </rPr>
      <t>: RAEE pericolosi (apparecchiature elettriche).</t>
    </r>
  </si>
  <si>
    <r>
      <t>20 01 36</t>
    </r>
    <r>
      <rPr>
        <sz val="11"/>
        <color theme="1"/>
        <rFont val="Calibri"/>
        <family val="2"/>
        <scheme val="minor"/>
      </rPr>
      <t>: RAEE non pericolosi.</t>
    </r>
  </si>
  <si>
    <r>
      <t>20 01 38</t>
    </r>
    <r>
      <rPr>
        <sz val="11"/>
        <color theme="1"/>
        <rFont val="Calibri"/>
        <family val="2"/>
        <scheme val="minor"/>
      </rPr>
      <t>: Legno, diverso da quello di cui alla voce 20 01 37.</t>
    </r>
  </si>
  <si>
    <r>
      <t>20 01 39</t>
    </r>
    <r>
      <rPr>
        <sz val="11"/>
        <color theme="1"/>
        <rFont val="Calibri"/>
        <family val="2"/>
        <scheme val="minor"/>
      </rPr>
      <t>: Plastica.</t>
    </r>
  </si>
  <si>
    <r>
      <t>20 01 40</t>
    </r>
    <r>
      <rPr>
        <sz val="11"/>
        <color theme="1"/>
        <rFont val="Calibri"/>
        <family val="2"/>
        <scheme val="minor"/>
      </rPr>
      <t>: Metallo.</t>
    </r>
  </si>
  <si>
    <r>
      <t>20 02 01</t>
    </r>
    <r>
      <rPr>
        <sz val="11"/>
        <color theme="1"/>
        <rFont val="Calibri"/>
        <family val="2"/>
        <scheme val="minor"/>
      </rPr>
      <t>: Rifiuti biodegradabili (sfalci e potature).</t>
    </r>
  </si>
  <si>
    <t>3. Categorie Gestionali Regionali (Suffissi specifici)</t>
  </si>
  <si>
    <r>
      <t>20 03 01_INDIFF</t>
    </r>
    <r>
      <rPr>
        <sz val="11"/>
        <color theme="1"/>
        <rFont val="Calibri"/>
        <family val="2"/>
        <scheme val="minor"/>
      </rPr>
      <t>: Rifiuti urbani non differenziati.</t>
    </r>
  </si>
  <si>
    <r>
      <t>20 03 99_CONTEGGIA</t>
    </r>
    <r>
      <rPr>
        <sz val="11"/>
        <color theme="1"/>
        <rFont val="Calibri"/>
        <family val="2"/>
        <scheme val="minor"/>
      </rPr>
      <t>: Altri rifiuti urbani non specificati (conteggiati ai fini RD).</t>
    </r>
  </si>
  <si>
    <r>
      <t>20 03 01_CIMIT</t>
    </r>
    <r>
      <rPr>
        <sz val="11"/>
        <color theme="1"/>
        <rFont val="Calibri"/>
        <family val="2"/>
        <scheme val="minor"/>
      </rPr>
      <t>: Rifiuti da esumazione e estumulazione.</t>
    </r>
  </si>
  <si>
    <r>
      <t>RSA_art_238...</t>
    </r>
    <r>
      <rPr>
        <sz val="11"/>
        <color theme="1"/>
        <rFont val="Calibri"/>
        <family val="2"/>
        <scheme val="minor"/>
      </rPr>
      <t>: Rifiuti Simili agli urbani (ex art. 238 DLgs 116/2020).</t>
    </r>
  </si>
  <si>
    <r>
      <t>20 03 03_REC</t>
    </r>
    <r>
      <rPr>
        <sz val="11"/>
        <color theme="1"/>
        <rFont val="Calibri"/>
        <family val="2"/>
        <scheme val="minor"/>
      </rPr>
      <t xml:space="preserve">: Residui della pulizia stradale (inviati a </t>
    </r>
    <r>
      <rPr>
        <b/>
        <sz val="11"/>
        <color theme="1"/>
        <rFont val="Calibri"/>
        <family val="2"/>
        <scheme val="minor"/>
      </rPr>
      <t>Recupero</t>
    </r>
    <r>
      <rPr>
        <sz val="11"/>
        <color theme="1"/>
        <rFont val="Calibri"/>
        <family val="2"/>
        <scheme val="minor"/>
      </rPr>
      <t>).</t>
    </r>
  </si>
  <si>
    <r>
      <t>20 03 03_SMA</t>
    </r>
    <r>
      <rPr>
        <sz val="11"/>
        <color theme="1"/>
        <rFont val="Calibri"/>
        <family val="2"/>
        <scheme val="minor"/>
      </rPr>
      <t xml:space="preserve">: Residui della pulizia stradale (inviati a </t>
    </r>
    <r>
      <rPr>
        <b/>
        <sz val="11"/>
        <color theme="1"/>
        <rFont val="Calibri"/>
        <family val="2"/>
        <scheme val="minor"/>
      </rPr>
      <t>Smaltimento</t>
    </r>
    <r>
      <rPr>
        <sz val="11"/>
        <color theme="1"/>
        <rFont val="Calibri"/>
        <family val="2"/>
        <scheme val="minor"/>
      </rPr>
      <t>).</t>
    </r>
  </si>
  <si>
    <r>
      <t>20 03 07_REC</t>
    </r>
    <r>
      <rPr>
        <sz val="11"/>
        <color theme="1"/>
        <rFont val="Calibri"/>
        <family val="2"/>
        <scheme val="minor"/>
      </rPr>
      <t xml:space="preserve">: Rifiuti ingombranti (inviati a </t>
    </r>
    <r>
      <rPr>
        <b/>
        <sz val="11"/>
        <color theme="1"/>
        <rFont val="Calibri"/>
        <family val="2"/>
        <scheme val="minor"/>
      </rPr>
      <t>Recupero</t>
    </r>
    <r>
      <rPr>
        <sz val="11"/>
        <color theme="1"/>
        <rFont val="Calibri"/>
        <family val="2"/>
        <scheme val="minor"/>
      </rPr>
      <t>).</t>
    </r>
  </si>
  <si>
    <r>
      <t>20 03 07_SMA</t>
    </r>
    <r>
      <rPr>
        <sz val="11"/>
        <color theme="1"/>
        <rFont val="Calibri"/>
        <family val="2"/>
        <scheme val="minor"/>
      </rPr>
      <t xml:space="preserve">: Rifiuti ingombranti (inviati a </t>
    </r>
    <r>
      <rPr>
        <b/>
        <sz val="11"/>
        <color theme="1"/>
        <rFont val="Calibri"/>
        <family val="2"/>
        <scheme val="minor"/>
      </rPr>
      <t>Smaltimento</t>
    </r>
    <r>
      <rPr>
        <sz val="11"/>
        <color theme="1"/>
        <rFont val="Calibri"/>
        <family val="2"/>
        <scheme val="minor"/>
      </rPr>
      <t>).</t>
    </r>
  </si>
  <si>
    <t>4. Colonne di Riepilogo e Calcolo</t>
  </si>
  <si>
    <r>
      <t>COMP_DOM_tutti</t>
    </r>
    <r>
      <rPr>
        <sz val="11"/>
        <color theme="1"/>
        <rFont val="Calibri"/>
        <family val="2"/>
        <scheme val="minor"/>
      </rPr>
      <t>: Compostaggio domestico totale.</t>
    </r>
  </si>
  <si>
    <r>
      <t>COMP_DOM_VALIDI</t>
    </r>
    <r>
      <rPr>
        <sz val="11"/>
        <color theme="1"/>
        <rFont val="Calibri"/>
        <family val="2"/>
        <scheme val="minor"/>
      </rPr>
      <t>: Quota di compostaggio validata per il calcolo.</t>
    </r>
  </si>
  <si>
    <r>
      <t>Ruind</t>
    </r>
    <r>
      <rPr>
        <sz val="11"/>
        <color theme="1"/>
        <rFont val="Calibri"/>
        <family val="2"/>
        <scheme val="minor"/>
      </rPr>
      <t>: Rifiuti Urbani Indifferenziati.</t>
    </r>
  </si>
  <si>
    <r>
      <t>TOT</t>
    </r>
    <r>
      <rPr>
        <sz val="11"/>
        <color theme="1"/>
        <rFont val="Calibri"/>
        <family val="2"/>
        <scheme val="minor"/>
      </rPr>
      <t>: Produzione Totale dei rifiuti (RU).</t>
    </r>
  </si>
  <si>
    <r>
      <t>RD%</t>
    </r>
    <r>
      <rPr>
        <sz val="11"/>
        <color theme="1"/>
        <rFont val="Calibri"/>
        <family val="2"/>
        <scheme val="minor"/>
      </rPr>
      <t>: Percentuale di Raccolta Differenziata standard.</t>
    </r>
  </si>
  <si>
    <r>
      <t>RD % con RSA</t>
    </r>
    <r>
      <rPr>
        <sz val="11"/>
        <color theme="1"/>
        <rFont val="Calibri"/>
        <family val="2"/>
        <scheme val="minor"/>
      </rPr>
      <t>: Percentuale di RD includendo i simili.</t>
    </r>
  </si>
  <si>
    <r>
      <t>pro capite</t>
    </r>
    <r>
      <rPr>
        <sz val="11"/>
        <color theme="1"/>
        <rFont val="Calibri"/>
        <family val="2"/>
        <scheme val="minor"/>
      </rPr>
      <t>: Produzione di rifiuto totale per singolo abitante (kg/anno).</t>
    </r>
  </si>
  <si>
    <r>
      <t>20 03 01_SPIAGG</t>
    </r>
    <r>
      <rPr>
        <sz val="11"/>
        <color theme="1"/>
        <rFont val="Calibri"/>
        <family val="2"/>
        <scheme val="minor"/>
      </rPr>
      <t>: Rifiuti della pulizia delle spiagge = frazione neutra</t>
    </r>
  </si>
  <si>
    <r>
      <t>20 03 99_CIMIT</t>
    </r>
    <r>
      <rPr>
        <sz val="11"/>
        <color theme="1"/>
        <rFont val="Calibri"/>
        <family val="2"/>
        <scheme val="minor"/>
      </rPr>
      <t>: Altri rifiuti dai cimiteri = frazione neutra</t>
    </r>
  </si>
  <si>
    <r>
      <t>20 03 99_SPIAGG</t>
    </r>
    <r>
      <rPr>
        <sz val="11"/>
        <color theme="1"/>
        <rFont val="Calibri"/>
        <family val="2"/>
        <scheme val="minor"/>
      </rPr>
      <t>: Altri rifiuti spiaggiati = frazione neutra</t>
    </r>
  </si>
  <si>
    <r>
      <t>20 03 99_CALAMIT</t>
    </r>
    <r>
      <rPr>
        <sz val="11"/>
        <color theme="1"/>
        <rFont val="Calibri"/>
        <family val="2"/>
        <scheme val="minor"/>
      </rPr>
      <t>: Rifiuti derivanti da calamità naturali = frazione neutra</t>
    </r>
  </si>
  <si>
    <r>
      <t>AB_RES</t>
    </r>
    <r>
      <rPr>
        <sz val="11"/>
        <color theme="1"/>
        <rFont val="Calibri"/>
        <family val="2"/>
        <scheme val="minor"/>
      </rPr>
      <t>: Numero di abitanti residenti.</t>
    </r>
    <r>
      <rPr>
        <b/>
        <sz val="11"/>
        <color theme="1"/>
        <rFont val="Calibri"/>
        <family val="2"/>
        <scheme val="minor"/>
      </rPr>
      <t xml:space="preserve"> - FONTE: ISTAT aggiornamento 01/01/2025</t>
    </r>
  </si>
  <si>
    <r>
      <t>RDi</t>
    </r>
    <r>
      <rPr>
        <sz val="11"/>
        <color theme="1"/>
        <rFont val="Calibri"/>
        <family val="2"/>
        <scheme val="minor"/>
      </rPr>
      <t>: Raccolta Differenziata.</t>
    </r>
  </si>
  <si>
    <r>
      <t>Pc</t>
    </r>
    <r>
      <rPr>
        <sz val="11"/>
        <color theme="1"/>
        <rFont val="Calibri"/>
        <family val="2"/>
        <scheme val="minor"/>
      </rPr>
      <t>: Produzione pro-capite.</t>
    </r>
  </si>
  <si>
    <r>
      <t>RSA</t>
    </r>
    <r>
      <rPr>
        <sz val="11"/>
        <color theme="1"/>
        <rFont val="Calibri"/>
        <family val="2"/>
        <scheme val="minor"/>
      </rPr>
      <t>: Rifiuti Simili agli Urbani.</t>
    </r>
    <r>
      <rPr>
        <b/>
        <sz val="11"/>
        <color theme="1"/>
        <rFont val="Calibri"/>
        <family val="2"/>
        <scheme val="minor"/>
      </rPr>
      <t xml:space="preserve"> - art. 238 D.lgs 116/2020</t>
    </r>
  </si>
  <si>
    <t>PU + Sestino</t>
  </si>
  <si>
    <t>MC + Loreto</t>
  </si>
  <si>
    <t>AN - Loreto</t>
  </si>
  <si>
    <t>mer 25 feb 2026 alle 16:52</t>
  </si>
  <si>
    <t>gio 26 feb 2026 alle 14:30</t>
  </si>
  <si>
    <t>gio 26 feb 2026 alle 14:22</t>
  </si>
  <si>
    <t>gio 19 feb 2026 alle 15:18</t>
  </si>
  <si>
    <t>mer 25 feb 2026 alle 16:51</t>
  </si>
  <si>
    <t>ven 27 feb 2026 alle 09:28</t>
  </si>
  <si>
    <t>mer 25 feb 2026 alle 16:50</t>
  </si>
  <si>
    <t>gio 26 feb 2026 alle 14:38</t>
  </si>
  <si>
    <t>mar 24 feb 2026 alle 17:07</t>
  </si>
  <si>
    <t>gio 19 feb 2026 alle 14:52</t>
  </si>
  <si>
    <t>mer 25 feb 2026 alle 16:54</t>
  </si>
  <si>
    <t>ven 27 feb 2026 alle 10:17</t>
  </si>
  <si>
    <t>gio 19 feb 2026 alle 14:57</t>
  </si>
  <si>
    <t>sab 28 feb 2026 alle 10:38</t>
  </si>
  <si>
    <t>gio 26 feb 2026 alle 14:29</t>
  </si>
  <si>
    <t>gio 26 feb 2026 alle 14:32</t>
  </si>
  <si>
    <t>ven 27 feb 2026 alle 11:20</t>
  </si>
  <si>
    <t>ven 27 feb 2026 alle 10:14</t>
  </si>
  <si>
    <t>ven 27 feb 2026 alle 14:21</t>
  </si>
  <si>
    <t>gio 26 feb 2026 alle 14:31</t>
  </si>
  <si>
    <t>mar 24 feb 2026 alle 12:15</t>
  </si>
  <si>
    <t>gio 26 feb 2026 alle 14:34</t>
  </si>
  <si>
    <t>ven 13 feb 2026 alle 11:40</t>
  </si>
  <si>
    <t>gio 26 feb 2026 alle 14:36</t>
  </si>
  <si>
    <t>gio 26 feb 2026 alle 14:40</t>
  </si>
  <si>
    <t>mer 25 feb 2026 alle 16:49</t>
  </si>
  <si>
    <t>gio 26 feb 2026 alle 14:33</t>
  </si>
  <si>
    <t>ven 27 feb 2026 alle 20:47</t>
  </si>
  <si>
    <t>mer 25 feb 2026 alle 16:48</t>
  </si>
  <si>
    <t>mer 25 feb 2026 alle 16:47</t>
  </si>
  <si>
    <t>gio 26 feb 2026 alle 14:27</t>
  </si>
  <si>
    <t>mer 25 feb 2026 alle 16:46</t>
  </si>
  <si>
    <t>mar 10 feb 2026 alle 17:58</t>
  </si>
  <si>
    <t>ven 27 feb 2026 alle 17:48</t>
  </si>
  <si>
    <t>lun 23 feb 2026 alle 15:37</t>
  </si>
  <si>
    <t>sab 28 feb 2026 alle 11:29</t>
  </si>
  <si>
    <t>mar 10 feb 2026 alle 17:49</t>
  </si>
  <si>
    <t>mar 10 feb 2026 alle 18:03</t>
  </si>
  <si>
    <t>ven 27 feb 2026 alle 12:22</t>
  </si>
  <si>
    <t>ven 27 feb 2026 alle 13:33</t>
  </si>
  <si>
    <t>sab 28 feb 2026 alle 15:02</t>
  </si>
  <si>
    <t>ven 27 feb 2026 alle 18:11</t>
  </si>
  <si>
    <t>sab 28 feb 2026 alle 09:32</t>
  </si>
  <si>
    <t>ven 27 feb 2026 alle 18:52</t>
  </si>
  <si>
    <t>mer 25 feb 2026 alle 12:43</t>
  </si>
  <si>
    <t>gio 19 feb 2026 alle 12:00</t>
  </si>
  <si>
    <t>ven 27 feb 2026 alle 11:44</t>
  </si>
  <si>
    <t>mer 18 feb 2026 alle 11:23</t>
  </si>
  <si>
    <t>lun 16 feb 2026 alle 18:12</t>
  </si>
  <si>
    <t>gio 26 feb 2026 alle 12:05</t>
  </si>
  <si>
    <t>gio 26 feb 2026 alle 13:16</t>
  </si>
  <si>
    <t>lun 02 mar 2026 alle 12:37</t>
  </si>
  <si>
    <t>mar 10 feb 2026 alle 17:22</t>
  </si>
  <si>
    <t>ven 20 feb 2026 alle 11:53</t>
  </si>
  <si>
    <t>ven 27 feb 2026 alle 18:28</t>
  </si>
  <si>
    <t>ven 27 feb 2026 alle 13:28</t>
  </si>
  <si>
    <t>ven 27 feb 2026 alle 11:58</t>
  </si>
  <si>
    <t>ven 27 feb 2026 alle 19:09</t>
  </si>
  <si>
    <t>mer 25 feb 2026 alle 12:42</t>
  </si>
  <si>
    <t>mar 10 feb 2026 alle 17:44</t>
  </si>
  <si>
    <t>gio 26 feb 2026 alle 15:49</t>
  </si>
  <si>
    <t>mar 10 feb 2026 alle 18:06</t>
  </si>
  <si>
    <t>ven 27 feb 2026 alle 16:31</t>
  </si>
  <si>
    <t>mer 25 feb 2026 alle 11:05</t>
  </si>
  <si>
    <t>ven 27 feb 2026 alle 10:21</t>
  </si>
  <si>
    <t>gio 26 feb 2026 alle 14:01</t>
  </si>
  <si>
    <t>ven 27 feb 2026 alle 07:54</t>
  </si>
  <si>
    <t>ven 27 feb 2026 alle 10:11</t>
  </si>
  <si>
    <t>ven 27 feb 2026 alle 12:35</t>
  </si>
  <si>
    <t>gio 12 feb 2026 alle 09:51</t>
  </si>
  <si>
    <t>lun 02 mar 2026 alle 09:16</t>
  </si>
  <si>
    <t>sab 28 feb 2026 alle 18:54</t>
  </si>
  <si>
    <t>ven 27 feb 2026 alle 21:19</t>
  </si>
  <si>
    <t>ven 27 feb 2026 alle 17:12</t>
  </si>
  <si>
    <t>ven 27 feb 2026 alle 11:48</t>
  </si>
  <si>
    <t>mer 25 feb 2026 alle 11:29</t>
  </si>
  <si>
    <t>ven 27 feb 2026 alle 11:46</t>
  </si>
  <si>
    <t>ven 27 feb 2026 alle 19:58</t>
  </si>
  <si>
    <t>ven 27 feb 2026 alle 13:30</t>
  </si>
  <si>
    <t>ven 27 feb 2026 alle 17:10</t>
  </si>
  <si>
    <t>gio 26 feb 2026 alle 09:58</t>
  </si>
  <si>
    <t>ven 27 feb 2026 alle 16:52</t>
  </si>
  <si>
    <t>ven 27 feb 2026 alle 11:16</t>
  </si>
  <si>
    <t>ven 27 feb 2026 alle 11:27</t>
  </si>
  <si>
    <t>ven 27 feb 2026 alle 11:12</t>
  </si>
  <si>
    <t>ven 27 feb 2026 alle 17:09</t>
  </si>
  <si>
    <t>ven 27 feb 2026 alle 17:08</t>
  </si>
  <si>
    <t>lun 23 feb 2026 alle 12:57</t>
  </si>
  <si>
    <t>ven 27 feb 2026 alle 13:19</t>
  </si>
  <si>
    <t>mer 25 feb 2026 alle 11:23</t>
  </si>
  <si>
    <t>ven 27 feb 2026 alle 16:06</t>
  </si>
  <si>
    <t>mer 25 feb 2026 alle 11:09</t>
  </si>
  <si>
    <t>ven 27 feb 2026 alle 11:59</t>
  </si>
  <si>
    <t>mer 25 feb 2026 alle 11:08</t>
  </si>
  <si>
    <t>ven 27 feb 2026 alle 14:19</t>
  </si>
  <si>
    <t>ven 27 feb 2026 alle 15:53</t>
  </si>
  <si>
    <t>ven 27 feb 2026 alle 11:09</t>
  </si>
  <si>
    <t>ven 27 feb 2026 alle 11:05</t>
  </si>
  <si>
    <t>mar 03 feb 2026 alle 12:53</t>
  </si>
  <si>
    <t>ven 27 feb 2026 alle 14:00</t>
  </si>
  <si>
    <t>ven 27 feb 2026 alle 17:07</t>
  </si>
  <si>
    <t>gio 26 feb 2026 alle 17:02</t>
  </si>
  <si>
    <t>11042018</t>
  </si>
  <si>
    <t>ven 27 feb 2026 alle 17:06</t>
  </si>
  <si>
    <t>ven 27 feb 2026 alle 11:02</t>
  </si>
  <si>
    <t>ven 27 feb 2026 alle 17:05</t>
  </si>
  <si>
    <t>mer 25 feb 2026 alle 10:56</t>
  </si>
  <si>
    <t>ven 27 feb 2026 alle 17:04</t>
  </si>
  <si>
    <t>ven 27 feb 2026 alle 10:59</t>
  </si>
  <si>
    <t>ven 27 feb 2026 alle 14:14</t>
  </si>
  <si>
    <t>mer 25 feb 2026 alle 10:53</t>
  </si>
  <si>
    <t>ven 27 feb 2026 alle 10:57</t>
  </si>
  <si>
    <t>gio 26 feb 2026 alle 19:56</t>
  </si>
  <si>
    <t>gio 26 feb 2026 alle 14:45</t>
  </si>
  <si>
    <t>ven 27 feb 2026 alle 16:58</t>
  </si>
  <si>
    <t>ven 27 feb 2026 alle 16:59</t>
  </si>
  <si>
    <t>ven 27 feb 2026 alle 14:22</t>
  </si>
  <si>
    <t>ven 27 feb 2026 alle 13:14</t>
  </si>
  <si>
    <t>ven 27 feb 2026 alle 09:20</t>
  </si>
  <si>
    <t>ven 27 feb 2026 alle 09:19</t>
  </si>
  <si>
    <t>ven 27 feb 2026 alle 09:17</t>
  </si>
  <si>
    <t>mar 24 feb 2026 alle 10:20</t>
  </si>
  <si>
    <t>ven 27 feb 2026 alle 09:16</t>
  </si>
  <si>
    <t>ven 27 feb 2026 alle 09:15</t>
  </si>
  <si>
    <t>ven 27 feb 2026 alle 09:14</t>
  </si>
  <si>
    <t>ven 27 feb 2026 alle 09:13</t>
  </si>
  <si>
    <t>ven 27 feb 2026 alle 12:52</t>
  </si>
  <si>
    <t>ven 27 feb 2026 alle 09:12</t>
  </si>
  <si>
    <t>mer 25 feb 2026 alle 14:19</t>
  </si>
  <si>
    <t>sab 28 feb 2026 alle 10:50</t>
  </si>
  <si>
    <t>ven 27 feb 2026 alle 09:11</t>
  </si>
  <si>
    <t>ven 27 feb 2026 alle 09:10</t>
  </si>
  <si>
    <t>ven 27 feb 2026 alle 09:09</t>
  </si>
  <si>
    <t>ven 27 feb 2026 alle 09:08</t>
  </si>
  <si>
    <t>ven 27 feb 2026 alle 09:05</t>
  </si>
  <si>
    <t>ven 27 feb 2026 alle 09:04</t>
  </si>
  <si>
    <t>ven 27 feb 2026 alle 13:39</t>
  </si>
  <si>
    <t>ven 27 feb 2026 alle 09:03</t>
  </si>
  <si>
    <t>sab 28 feb 2026 alle 10:02</t>
  </si>
  <si>
    <t>ven 27 feb 2026 alle 09:02</t>
  </si>
  <si>
    <t>ven 27 feb 2026 alle 09:01</t>
  </si>
  <si>
    <t>lun 23 feb 2026 alle 12:39</t>
  </si>
  <si>
    <t>ven 27 feb 2026 alle 12:53</t>
  </si>
  <si>
    <t>ven 27 feb 2026 alle 09:00</t>
  </si>
  <si>
    <t>ven 27 feb 2026 alle 08:59</t>
  </si>
  <si>
    <t>ven 27 feb 2026 alle 08:58</t>
  </si>
  <si>
    <t>ven 27 feb 2026 alle 08:57</t>
  </si>
  <si>
    <t>ven 27 feb 2026 alle 08:56</t>
  </si>
  <si>
    <t>ven 27 feb 2026 alle 20:03</t>
  </si>
  <si>
    <t>ven 27 feb 2026 alle 08:55</t>
  </si>
  <si>
    <t>ven 27 feb 2026 alle 08:54</t>
  </si>
  <si>
    <t>ven 27 feb 2026 alle 08:52</t>
  </si>
  <si>
    <t>ven 27 feb 2026 alle 08:51</t>
  </si>
  <si>
    <t>ven 27 feb 2026 alle 08:50</t>
  </si>
  <si>
    <t>ven 27 feb 2026 alle 13:06</t>
  </si>
  <si>
    <t>ven 27 feb 2026 alle 08:49</t>
  </si>
  <si>
    <t>ven 27 feb 2026 alle 23:22</t>
  </si>
  <si>
    <t>ven 27 feb 2026 alle 13:08</t>
  </si>
  <si>
    <t>ven 27 feb 2026 alle 13:27</t>
  </si>
  <si>
    <t>ven 27 feb 2026 alle 08:45</t>
  </si>
  <si>
    <t>ven 27 feb 2026 alle 08:44</t>
  </si>
  <si>
    <t>ven 27 feb 2026 alle 08:43</t>
  </si>
  <si>
    <t>ven 27 feb 2026 alle 08:41</t>
  </si>
  <si>
    <t>ven 27 feb 2026 alle 08:40</t>
  </si>
  <si>
    <t>ven 27 feb 2026 alle 08:39</t>
  </si>
  <si>
    <t>ven 27 feb 2026 alle 08:37</t>
  </si>
  <si>
    <t>chiusa il…</t>
  </si>
  <si>
    <t>Provincia</t>
  </si>
  <si>
    <t>codice ISTAT</t>
  </si>
  <si>
    <t>numero comuni</t>
  </si>
  <si>
    <t>Somma</t>
  </si>
  <si>
    <t>verifica</t>
  </si>
  <si>
    <t>somma ATA (Marche + Sestino)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</si>
</sst>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5" borderId="0"/>
    <xf numFmtId="0" fontId="7" fillId="5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3" fontId="2" fillId="4" borderId="3" xfId="0" applyNumberFormat="1" applyFont="1" applyFill="1" applyBorder="1" applyAlignment="1">
      <alignment horizontal="right" vertical="center" wrapText="1"/>
    </xf>
    <xf numFmtId="3" fontId="2" fillId="4" borderId="0" xfId="0" applyNumberFormat="1" applyFont="1" applyFill="1" applyAlignment="1">
      <alignment horizontal="right" vertical="center" wrapText="1"/>
    </xf>
    <xf numFmtId="0" fontId="3" fillId="0" borderId="0" xfId="0" applyFont="1"/>
    <xf numFmtId="3" fontId="3" fillId="0" borderId="0" xfId="0" applyNumberFormat="1" applyFont="1"/>
    <xf numFmtId="0" fontId="4" fillId="5" borderId="5" xfId="1" applyFont="1" applyBorder="1" applyAlignment="1">
      <alignment wrapText="1"/>
    </xf>
    <xf numFmtId="49" fontId="3" fillId="0" borderId="0" xfId="0" applyNumberFormat="1" applyFont="1"/>
    <xf numFmtId="3" fontId="4" fillId="5" borderId="5" xfId="1" applyNumberFormat="1" applyFont="1" applyBorder="1" applyAlignment="1">
      <alignment horizontal="right" wrapText="1"/>
    </xf>
    <xf numFmtId="3" fontId="4" fillId="6" borderId="5" xfId="1" applyNumberFormat="1" applyFont="1" applyFill="1" applyBorder="1" applyAlignment="1">
      <alignment horizontal="right" wrapText="1"/>
    </xf>
    <xf numFmtId="3" fontId="3" fillId="6" borderId="0" xfId="0" applyNumberFormat="1" applyFont="1" applyFill="1"/>
    <xf numFmtId="3" fontId="2" fillId="6" borderId="3" xfId="0" applyNumberFormat="1" applyFont="1" applyFill="1" applyBorder="1" applyAlignment="1">
      <alignment horizontal="right" vertical="center" wrapText="1"/>
    </xf>
    <xf numFmtId="3" fontId="2" fillId="6" borderId="0" xfId="0" applyNumberFormat="1" applyFont="1" applyFill="1" applyAlignment="1">
      <alignment horizontal="right" vertical="center" wrapText="1"/>
    </xf>
    <xf numFmtId="3" fontId="2" fillId="7" borderId="3" xfId="0" applyNumberFormat="1" applyFont="1" applyFill="1" applyBorder="1" applyAlignment="1">
      <alignment horizontal="right" vertical="center" wrapText="1"/>
    </xf>
    <xf numFmtId="3" fontId="2" fillId="7" borderId="0" xfId="0" applyNumberFormat="1" applyFont="1" applyFill="1" applyAlignment="1">
      <alignment horizontal="right" vertical="center" wrapText="1"/>
    </xf>
    <xf numFmtId="3" fontId="3" fillId="7" borderId="0" xfId="0" applyNumberFormat="1" applyFont="1" applyFill="1"/>
    <xf numFmtId="3" fontId="4" fillId="7" borderId="5" xfId="1" applyNumberFormat="1" applyFont="1" applyFill="1" applyBorder="1" applyAlignment="1">
      <alignment horizontal="right" wrapText="1"/>
    </xf>
    <xf numFmtId="3" fontId="2" fillId="8" borderId="3" xfId="0" applyNumberFormat="1" applyFont="1" applyFill="1" applyBorder="1" applyAlignment="1">
      <alignment horizontal="right" vertical="center" wrapText="1"/>
    </xf>
    <xf numFmtId="3" fontId="2" fillId="8" borderId="0" xfId="0" applyNumberFormat="1" applyFont="1" applyFill="1" applyAlignment="1">
      <alignment horizontal="right" vertical="center" wrapText="1"/>
    </xf>
    <xf numFmtId="3" fontId="3" fillId="8" borderId="0" xfId="0" applyNumberFormat="1" applyFont="1" applyFill="1"/>
    <xf numFmtId="3" fontId="4" fillId="8" borderId="5" xfId="1" applyNumberFormat="1" applyFont="1" applyFill="1" applyBorder="1" applyAlignment="1">
      <alignment horizontal="right" wrapText="1"/>
    </xf>
    <xf numFmtId="3" fontId="3" fillId="9" borderId="0" xfId="0" applyNumberFormat="1" applyFont="1" applyFill="1"/>
    <xf numFmtId="3" fontId="4" fillId="5" borderId="0" xfId="1" applyNumberFormat="1" applyFont="1"/>
    <xf numFmtId="3" fontId="4" fillId="10" borderId="0" xfId="1" applyNumberFormat="1" applyFont="1" applyFill="1"/>
    <xf numFmtId="3" fontId="6" fillId="4" borderId="3" xfId="0" applyNumberFormat="1" applyFont="1" applyFill="1" applyBorder="1" applyAlignment="1">
      <alignment horizontal="right" vertical="center" wrapText="1"/>
    </xf>
    <xf numFmtId="3" fontId="2" fillId="5" borderId="0" xfId="0" applyNumberFormat="1" applyFont="1" applyFill="1" applyAlignment="1">
      <alignment horizontal="right" vertical="center" wrapText="1"/>
    </xf>
    <xf numFmtId="3" fontId="3" fillId="0" borderId="4" xfId="0" applyNumberFormat="1" applyFont="1" applyBorder="1"/>
    <xf numFmtId="4" fontId="1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5" borderId="0" xfId="1" applyFont="1" applyAlignment="1">
      <alignment horizont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7" fillId="5" borderId="0" xfId="2"/>
    <xf numFmtId="14" fontId="7" fillId="5" borderId="0" xfId="2" applyNumberFormat="1"/>
    <xf numFmtId="0" fontId="7" fillId="5" borderId="0" xfId="2" applyAlignment="1">
      <alignment horizontal="center"/>
    </xf>
    <xf numFmtId="0" fontId="11" fillId="5" borderId="0" xfId="2" applyFont="1"/>
    <xf numFmtId="0" fontId="8" fillId="5" borderId="0" xfId="2" applyFont="1"/>
    <xf numFmtId="0" fontId="12" fillId="5" borderId="0" xfId="2" applyFont="1"/>
    <xf numFmtId="14" fontId="7" fillId="5" borderId="0" xfId="2" applyNumberFormat="1" applyAlignment="1">
      <alignment horizontal="center"/>
    </xf>
  </cellXfs>
  <cellStyles count="3">
    <cellStyle name="Normale" xfId="0" builtinId="0"/>
    <cellStyle name="Normale 2" xfId="2" xr:uid="{B9D7A06A-C14A-42E7-983E-9D3A1FE54824}"/>
    <cellStyle name="Normale_IMPORT_EXPORT" xfId="1" xr:uid="{7E9F415C-CFB3-4032-80D7-9336C1CC837D}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  <fill>
        <patternFill>
          <bgColor rgb="FFFF6699"/>
        </patternFill>
      </fill>
    </dxf>
  </dxfs>
  <tableStyles count="0" defaultTableStyle="TableStyleMedium9" defaultPivotStyle="PivotStyleLight16"/>
  <colors>
    <mruColors>
      <color rgb="FFFF6699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241"/>
  <sheetViews>
    <sheetView tabSelected="1" workbookViewId="0">
      <pane ySplit="1" topLeftCell="A2" activePane="bottomLeft" state="frozen"/>
      <selection pane="bottomLeft" sqref="A1:XFD1048576"/>
    </sheetView>
  </sheetViews>
  <sheetFormatPr defaultColWidth="9.140625" defaultRowHeight="12.75" x14ac:dyDescent="0.2"/>
  <cols>
    <col min="1" max="1" width="9" style="5" bestFit="1" customWidth="1"/>
    <col min="2" max="2" width="4.42578125" style="5" bestFit="1" customWidth="1"/>
    <col min="3" max="3" width="4.42578125" style="32" customWidth="1"/>
    <col min="4" max="4" width="23" style="5" bestFit="1" customWidth="1"/>
    <col min="5" max="5" width="8.85546875" style="5" bestFit="1" customWidth="1"/>
    <col min="6" max="6" width="12.42578125" style="5" customWidth="1"/>
    <col min="7" max="15" width="7" style="5" customWidth="1"/>
    <col min="16" max="17" width="9.85546875" style="5" customWidth="1"/>
    <col min="18" max="19" width="7.42578125" style="5" customWidth="1"/>
    <col min="20" max="21" width="9.85546875" style="5" customWidth="1"/>
    <col min="22" max="24" width="7" style="5" customWidth="1"/>
    <col min="25" max="25" width="7.42578125" style="5" customWidth="1"/>
    <col min="26" max="38" width="7" style="5" customWidth="1"/>
    <col min="39" max="39" width="8.85546875" style="5" customWidth="1"/>
    <col min="40" max="45" width="7" style="5" customWidth="1"/>
    <col min="46" max="47" width="7.42578125" style="5" customWidth="1"/>
    <col min="48" max="51" width="7" style="5" customWidth="1"/>
    <col min="52" max="52" width="8.85546875" style="5" customWidth="1"/>
    <col min="53" max="54" width="7" style="5" customWidth="1"/>
    <col min="55" max="55" width="7.42578125" style="5" customWidth="1"/>
    <col min="56" max="56" width="9.85546875" style="5" customWidth="1"/>
    <col min="57" max="57" width="8.85546875" style="5" customWidth="1"/>
    <col min="58" max="58" width="10.85546875" style="5" customWidth="1"/>
    <col min="59" max="59" width="8.85546875" style="5" customWidth="1"/>
    <col min="60" max="60" width="7.42578125" style="5" customWidth="1"/>
    <col min="61" max="65" width="7" style="5" customWidth="1"/>
    <col min="66" max="66" width="8.85546875" style="5" customWidth="1"/>
    <col min="67" max="70" width="7.42578125" style="5" customWidth="1"/>
    <col min="71" max="72" width="7" style="5" customWidth="1"/>
    <col min="73" max="74" width="7.42578125" style="5" customWidth="1"/>
    <col min="75" max="75" width="7" style="5" customWidth="1"/>
    <col min="76" max="77" width="8.85546875" style="5" customWidth="1"/>
    <col min="78" max="78" width="9.85546875" style="5" customWidth="1"/>
    <col min="79" max="79" width="7.42578125" style="5" customWidth="1"/>
    <col min="80" max="80" width="8.85546875" style="5" customWidth="1"/>
    <col min="81" max="81" width="9.85546875" style="5" customWidth="1"/>
    <col min="82" max="88" width="19.5703125" style="5" customWidth="1"/>
    <col min="89" max="89" width="30.7109375" style="5" bestFit="1" customWidth="1"/>
    <col min="90" max="90" width="10.7109375" style="5" bestFit="1" customWidth="1"/>
    <col min="91" max="91" width="11.42578125" style="5" bestFit="1" customWidth="1"/>
    <col min="92" max="92" width="10.7109375" style="5" bestFit="1" customWidth="1"/>
    <col min="93" max="93" width="11.42578125" style="5" bestFit="1" customWidth="1"/>
    <col min="94" max="94" width="15.28515625" style="5" bestFit="1" customWidth="1"/>
    <col min="95" max="95" width="16.85546875" style="5" bestFit="1" customWidth="1"/>
    <col min="96" max="97" width="10.85546875" style="5" bestFit="1" customWidth="1"/>
    <col min="98" max="99" width="8.85546875" style="5" bestFit="1" customWidth="1"/>
    <col min="100" max="100" width="10.85546875" style="6" bestFit="1" customWidth="1"/>
    <col min="101" max="101" width="5.42578125" style="29" bestFit="1" customWidth="1"/>
    <col min="102" max="102" width="11.42578125" style="29" bestFit="1" customWidth="1"/>
    <col min="103" max="103" width="8.85546875" style="6" bestFit="1" customWidth="1"/>
    <col min="104" max="16384" width="9.140625" style="5"/>
  </cols>
  <sheetData>
    <row r="1" spans="1:103" x14ac:dyDescent="0.2">
      <c r="A1" s="1" t="s">
        <v>0</v>
      </c>
      <c r="B1" s="1" t="s">
        <v>1</v>
      </c>
      <c r="C1" s="30" t="s">
        <v>567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566</v>
      </c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1" t="s">
        <v>93</v>
      </c>
      <c r="CS1" s="1" t="s">
        <v>94</v>
      </c>
      <c r="CT1" s="1" t="s">
        <v>95</v>
      </c>
      <c r="CU1" s="1" t="s">
        <v>96</v>
      </c>
      <c r="CV1" s="1" t="s">
        <v>559</v>
      </c>
      <c r="CW1" s="28" t="s">
        <v>560</v>
      </c>
      <c r="CX1" s="28" t="s">
        <v>561</v>
      </c>
      <c r="CY1" s="1" t="s">
        <v>565</v>
      </c>
    </row>
    <row r="2" spans="1:103" x14ac:dyDescent="0.2">
      <c r="A2" s="2" t="s">
        <v>300</v>
      </c>
      <c r="B2" s="2" t="s">
        <v>301</v>
      </c>
      <c r="C2" s="31">
        <v>1</v>
      </c>
      <c r="D2" s="2" t="s">
        <v>302</v>
      </c>
      <c r="E2" s="3">
        <v>4162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12">
        <v>0</v>
      </c>
      <c r="L2" s="3">
        <v>0</v>
      </c>
      <c r="M2" s="3">
        <v>0</v>
      </c>
      <c r="N2" s="3">
        <v>0</v>
      </c>
      <c r="O2" s="3">
        <v>0</v>
      </c>
      <c r="P2" s="12">
        <v>64880</v>
      </c>
      <c r="Q2" s="12">
        <v>124957</v>
      </c>
      <c r="R2" s="12">
        <v>0</v>
      </c>
      <c r="S2" s="12">
        <v>0</v>
      </c>
      <c r="T2" s="12">
        <v>119239</v>
      </c>
      <c r="U2" s="12">
        <v>209177</v>
      </c>
      <c r="V2" s="12">
        <v>0</v>
      </c>
      <c r="W2" s="12">
        <v>0</v>
      </c>
      <c r="X2" s="6">
        <v>0</v>
      </c>
      <c r="Y2" s="12">
        <v>3805</v>
      </c>
      <c r="Z2" s="6">
        <v>0</v>
      </c>
      <c r="AA2" s="12">
        <v>0</v>
      </c>
      <c r="AB2" s="12">
        <v>0</v>
      </c>
      <c r="AC2" s="12">
        <v>0</v>
      </c>
      <c r="AD2" s="12">
        <v>0</v>
      </c>
      <c r="AE2" s="12">
        <v>0</v>
      </c>
      <c r="AF2" s="6">
        <v>0</v>
      </c>
      <c r="AG2" s="6">
        <v>0</v>
      </c>
      <c r="AH2" s="12">
        <v>0</v>
      </c>
      <c r="AI2" s="12">
        <v>0</v>
      </c>
      <c r="AJ2" s="3">
        <v>0</v>
      </c>
      <c r="AK2" s="6">
        <v>0</v>
      </c>
      <c r="AL2" s="6">
        <v>0</v>
      </c>
      <c r="AM2" s="12">
        <v>15883</v>
      </c>
      <c r="AN2" s="3">
        <v>0</v>
      </c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3">
        <v>0</v>
      </c>
      <c r="AX2" s="3">
        <v>0</v>
      </c>
      <c r="AY2" s="3">
        <v>0</v>
      </c>
      <c r="AZ2" s="12">
        <v>0</v>
      </c>
      <c r="BA2" s="3">
        <v>0</v>
      </c>
      <c r="BB2" s="3">
        <v>0</v>
      </c>
      <c r="BC2" s="6">
        <v>0</v>
      </c>
      <c r="BD2" s="12">
        <v>262704</v>
      </c>
      <c r="BE2" s="12">
        <v>0</v>
      </c>
      <c r="BF2" s="12">
        <v>411465</v>
      </c>
      <c r="BG2" s="12">
        <v>21840</v>
      </c>
      <c r="BH2" s="12">
        <v>0</v>
      </c>
      <c r="BI2" s="12">
        <v>0</v>
      </c>
      <c r="BJ2" s="12">
        <v>0</v>
      </c>
      <c r="BK2" s="12">
        <v>0</v>
      </c>
      <c r="BL2" s="12">
        <v>0</v>
      </c>
      <c r="BM2" s="12">
        <v>82</v>
      </c>
      <c r="BN2" s="12">
        <v>6693</v>
      </c>
      <c r="BO2" s="12">
        <v>2587</v>
      </c>
      <c r="BP2" s="12">
        <v>69</v>
      </c>
      <c r="BQ2" s="12">
        <v>472</v>
      </c>
      <c r="BR2" s="12">
        <v>0</v>
      </c>
      <c r="BS2" s="12">
        <v>0</v>
      </c>
      <c r="BT2" s="12">
        <v>0</v>
      </c>
      <c r="BU2" s="12">
        <v>204</v>
      </c>
      <c r="BV2" s="12">
        <v>624</v>
      </c>
      <c r="BW2" s="12">
        <v>0</v>
      </c>
      <c r="BX2" s="12">
        <v>2102</v>
      </c>
      <c r="BY2" s="12">
        <v>6744</v>
      </c>
      <c r="BZ2" s="12">
        <v>50866</v>
      </c>
      <c r="CA2" s="12">
        <v>0</v>
      </c>
      <c r="CB2" s="12">
        <v>5879</v>
      </c>
      <c r="CC2" s="12">
        <v>434688</v>
      </c>
      <c r="CD2" s="18">
        <v>465185</v>
      </c>
      <c r="CE2" s="18">
        <v>0</v>
      </c>
      <c r="CF2" s="3">
        <v>0</v>
      </c>
      <c r="CG2" s="3">
        <v>0</v>
      </c>
      <c r="CH2" s="3">
        <v>620</v>
      </c>
      <c r="CI2" s="3">
        <v>0</v>
      </c>
      <c r="CJ2" s="3">
        <v>0</v>
      </c>
      <c r="CK2" s="14">
        <v>0</v>
      </c>
      <c r="CL2" s="12">
        <v>41900</v>
      </c>
      <c r="CM2" s="18">
        <v>0</v>
      </c>
      <c r="CN2" s="12">
        <v>35278</v>
      </c>
      <c r="CO2" s="18">
        <v>0</v>
      </c>
      <c r="CP2" s="3">
        <v>0</v>
      </c>
      <c r="CQ2" s="22">
        <v>0</v>
      </c>
      <c r="CR2" s="12">
        <f t="shared" ref="CR2:CR65" si="0">K2+P2+Q2+R2+S2+T2+U2+V2+W2+Y2+AA2+AB2+AC2+AD2+AE2+AH2+AI2+AM2+AZ2+BD2+BE2+BF2+BG2+BH2+BI2+BJ2+BK2+BL2+BM2+BN2+BO2+BP2+BQ2+BR2+BS2+BT2+BU2+BV2+BW2+BX2+BY2+BZ2+CA2+CB2+CC2+CL2+CN2</f>
        <v>1822138</v>
      </c>
      <c r="CS2" s="18">
        <f t="shared" ref="CS2:CS65" si="1">CD2+CE2+CM2+CO2</f>
        <v>465185</v>
      </c>
      <c r="CT2" s="22">
        <f>CQ2</f>
        <v>0</v>
      </c>
      <c r="CU2" s="14">
        <f t="shared" ref="CU2:CU65" si="2">CK2</f>
        <v>0</v>
      </c>
      <c r="CV2" s="6">
        <f>CR2+CS2</f>
        <v>2287323</v>
      </c>
      <c r="CW2" s="29">
        <f>(CR2+CT2)/(CV2+CT2)*100</f>
        <v>79.662470057792447</v>
      </c>
      <c r="CX2" s="29">
        <f>(CR2+CT2+CU2)/(CV2+CT2+CU2)*100</f>
        <v>79.662470057792447</v>
      </c>
      <c r="CY2" s="6">
        <f t="shared" ref="CY2:CY65" si="3">CV2/E2</f>
        <v>549.57304180682365</v>
      </c>
    </row>
    <row r="3" spans="1:103" x14ac:dyDescent="0.2">
      <c r="A3" s="2" t="s">
        <v>303</v>
      </c>
      <c r="B3" s="2" t="s">
        <v>301</v>
      </c>
      <c r="C3" s="31">
        <v>1</v>
      </c>
      <c r="D3" s="2" t="s">
        <v>304</v>
      </c>
      <c r="E3" s="3">
        <v>1675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12">
        <v>0</v>
      </c>
      <c r="L3" s="3">
        <v>0</v>
      </c>
      <c r="M3" s="3">
        <v>0</v>
      </c>
      <c r="N3" s="3">
        <v>0</v>
      </c>
      <c r="O3" s="3">
        <v>0</v>
      </c>
      <c r="P3" s="12">
        <v>132300</v>
      </c>
      <c r="Q3" s="12">
        <v>135440</v>
      </c>
      <c r="R3" s="12">
        <v>0</v>
      </c>
      <c r="S3" s="12">
        <v>0</v>
      </c>
      <c r="T3" s="12">
        <v>59653</v>
      </c>
      <c r="U3" s="12">
        <v>72603</v>
      </c>
      <c r="V3" s="12">
        <v>0</v>
      </c>
      <c r="W3" s="12">
        <v>0</v>
      </c>
      <c r="X3" s="6">
        <v>0</v>
      </c>
      <c r="Y3" s="12">
        <v>1489</v>
      </c>
      <c r="Z3" s="6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6">
        <v>0</v>
      </c>
      <c r="AG3" s="6">
        <v>0</v>
      </c>
      <c r="AH3" s="12">
        <v>0</v>
      </c>
      <c r="AI3" s="12">
        <v>0</v>
      </c>
      <c r="AJ3" s="3">
        <v>0</v>
      </c>
      <c r="AK3" s="6">
        <v>0</v>
      </c>
      <c r="AL3" s="6">
        <v>0</v>
      </c>
      <c r="AM3" s="12">
        <v>17888</v>
      </c>
      <c r="AN3" s="3">
        <v>0</v>
      </c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3">
        <v>0</v>
      </c>
      <c r="AX3" s="3">
        <v>0</v>
      </c>
      <c r="AY3" s="3">
        <v>0</v>
      </c>
      <c r="AZ3" s="12">
        <v>0</v>
      </c>
      <c r="BA3" s="3">
        <v>0</v>
      </c>
      <c r="BB3" s="3">
        <v>0</v>
      </c>
      <c r="BC3" s="6">
        <v>0</v>
      </c>
      <c r="BD3" s="12">
        <v>112784</v>
      </c>
      <c r="BE3" s="12">
        <v>0</v>
      </c>
      <c r="BF3" s="12">
        <v>172544</v>
      </c>
      <c r="BG3" s="12">
        <v>7070</v>
      </c>
      <c r="BH3" s="12">
        <v>0</v>
      </c>
      <c r="BI3" s="12">
        <v>0</v>
      </c>
      <c r="BJ3" s="12">
        <v>0</v>
      </c>
      <c r="BK3" s="12">
        <v>0</v>
      </c>
      <c r="BL3" s="12">
        <v>0</v>
      </c>
      <c r="BM3" s="12">
        <v>56</v>
      </c>
      <c r="BN3" s="12">
        <v>2619</v>
      </c>
      <c r="BO3" s="12">
        <v>1144</v>
      </c>
      <c r="BP3" s="12">
        <v>21</v>
      </c>
      <c r="BQ3" s="12">
        <v>144</v>
      </c>
      <c r="BR3" s="12">
        <v>0</v>
      </c>
      <c r="BS3" s="12">
        <v>0</v>
      </c>
      <c r="BT3" s="12">
        <v>0</v>
      </c>
      <c r="BU3" s="12">
        <v>61</v>
      </c>
      <c r="BV3" s="12">
        <v>89</v>
      </c>
      <c r="BW3" s="12">
        <v>0</v>
      </c>
      <c r="BX3" s="12">
        <v>1235</v>
      </c>
      <c r="BY3" s="12">
        <v>2916</v>
      </c>
      <c r="BZ3" s="12">
        <v>32012</v>
      </c>
      <c r="CA3" s="12">
        <v>0</v>
      </c>
      <c r="CB3" s="12">
        <v>5061</v>
      </c>
      <c r="CC3" s="12">
        <v>54837</v>
      </c>
      <c r="CD3" s="18">
        <v>213312</v>
      </c>
      <c r="CE3" s="18">
        <v>0</v>
      </c>
      <c r="CF3" s="3">
        <v>0</v>
      </c>
      <c r="CG3" s="3">
        <v>0</v>
      </c>
      <c r="CH3" s="3">
        <v>610</v>
      </c>
      <c r="CI3" s="3">
        <v>0</v>
      </c>
      <c r="CJ3" s="3">
        <v>0</v>
      </c>
      <c r="CK3" s="14">
        <v>0</v>
      </c>
      <c r="CL3" s="12"/>
      <c r="CM3" s="18">
        <v>0</v>
      </c>
      <c r="CN3" s="12">
        <v>63678</v>
      </c>
      <c r="CO3" s="18">
        <v>0</v>
      </c>
      <c r="CP3" s="3">
        <v>0</v>
      </c>
      <c r="CQ3" s="22">
        <v>0</v>
      </c>
      <c r="CR3" s="12">
        <f t="shared" si="0"/>
        <v>875644</v>
      </c>
      <c r="CS3" s="18">
        <f t="shared" si="1"/>
        <v>213312</v>
      </c>
      <c r="CT3" s="22">
        <f t="shared" ref="CT3:CT66" si="4">CQ3</f>
        <v>0</v>
      </c>
      <c r="CU3" s="14">
        <f t="shared" si="2"/>
        <v>0</v>
      </c>
      <c r="CV3" s="6">
        <f t="shared" ref="CV3:CV66" si="5">CR3+CS3</f>
        <v>1088956</v>
      </c>
      <c r="CW3" s="29">
        <f t="shared" ref="CW3:CW66" si="6">(CR3+CT3)/(CV3+CT3)*100</f>
        <v>80.411329750697007</v>
      </c>
      <c r="CX3" s="29">
        <f t="shared" ref="CX3:CX66" si="7">(CR3+CT3+CU3)/(CV3+CT3+CU3)*100</f>
        <v>80.411329750697007</v>
      </c>
      <c r="CY3" s="6">
        <f t="shared" si="3"/>
        <v>650.12298507462685</v>
      </c>
    </row>
    <row r="4" spans="1:103" x14ac:dyDescent="0.2">
      <c r="A4" s="2" t="s">
        <v>305</v>
      </c>
      <c r="B4" s="2" t="s">
        <v>301</v>
      </c>
      <c r="C4" s="31">
        <v>1</v>
      </c>
      <c r="D4" s="2" t="s">
        <v>306</v>
      </c>
      <c r="E4" s="3">
        <v>741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12">
        <v>0</v>
      </c>
      <c r="L4" s="3">
        <v>0</v>
      </c>
      <c r="M4" s="3">
        <v>0</v>
      </c>
      <c r="N4" s="3">
        <v>0</v>
      </c>
      <c r="O4" s="3">
        <v>0</v>
      </c>
      <c r="P4" s="12">
        <v>27000</v>
      </c>
      <c r="Q4" s="12">
        <v>21787</v>
      </c>
      <c r="R4" s="12">
        <v>0</v>
      </c>
      <c r="S4" s="12">
        <v>0</v>
      </c>
      <c r="T4" s="12">
        <v>25560</v>
      </c>
      <c r="U4" s="12">
        <v>26944</v>
      </c>
      <c r="V4" s="12">
        <v>0</v>
      </c>
      <c r="W4" s="12">
        <v>0</v>
      </c>
      <c r="X4" s="6">
        <v>0</v>
      </c>
      <c r="Y4" s="12">
        <v>347</v>
      </c>
      <c r="Z4" s="6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">
        <v>0</v>
      </c>
      <c r="AG4" s="6">
        <v>0</v>
      </c>
      <c r="AH4" s="12">
        <v>0</v>
      </c>
      <c r="AI4" s="12">
        <v>0</v>
      </c>
      <c r="AJ4" s="3">
        <v>0</v>
      </c>
      <c r="AK4" s="6">
        <v>0</v>
      </c>
      <c r="AL4" s="6">
        <v>0</v>
      </c>
      <c r="AM4" s="12">
        <v>2025</v>
      </c>
      <c r="AN4" s="3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3">
        <v>0</v>
      </c>
      <c r="AX4" s="3">
        <v>0</v>
      </c>
      <c r="AY4" s="3">
        <v>0</v>
      </c>
      <c r="AZ4" s="12">
        <v>0</v>
      </c>
      <c r="BA4" s="3">
        <v>0</v>
      </c>
      <c r="BB4" s="3">
        <v>0</v>
      </c>
      <c r="BC4" s="6">
        <v>0</v>
      </c>
      <c r="BD4" s="12">
        <v>40920</v>
      </c>
      <c r="BE4" s="12">
        <v>0</v>
      </c>
      <c r="BF4" s="12">
        <v>73103</v>
      </c>
      <c r="BG4" s="12">
        <v>4795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17</v>
      </c>
      <c r="BN4" s="12">
        <v>810</v>
      </c>
      <c r="BO4" s="12">
        <v>380</v>
      </c>
      <c r="BP4" s="12">
        <v>43</v>
      </c>
      <c r="BQ4" s="12">
        <v>0</v>
      </c>
      <c r="BR4" s="12">
        <v>0</v>
      </c>
      <c r="BS4" s="12">
        <v>0</v>
      </c>
      <c r="BT4" s="12">
        <v>0</v>
      </c>
      <c r="BU4" s="12">
        <v>0</v>
      </c>
      <c r="BV4" s="12">
        <v>152</v>
      </c>
      <c r="BW4" s="12">
        <v>0</v>
      </c>
      <c r="BX4" s="12">
        <v>437</v>
      </c>
      <c r="BY4" s="12">
        <v>1701</v>
      </c>
      <c r="BZ4" s="12">
        <v>8434</v>
      </c>
      <c r="CA4" s="12">
        <v>0</v>
      </c>
      <c r="CB4" s="12">
        <v>1414</v>
      </c>
      <c r="CC4" s="12">
        <v>36306</v>
      </c>
      <c r="CD4" s="18">
        <v>63773</v>
      </c>
      <c r="CE4" s="18">
        <v>0</v>
      </c>
      <c r="CF4" s="3">
        <v>0</v>
      </c>
      <c r="CG4" s="3">
        <v>0</v>
      </c>
      <c r="CH4" s="3">
        <v>270</v>
      </c>
      <c r="CI4" s="3">
        <v>0</v>
      </c>
      <c r="CJ4" s="3">
        <v>0</v>
      </c>
      <c r="CK4" s="14">
        <v>0</v>
      </c>
      <c r="CL4" s="12"/>
      <c r="CM4" s="18">
        <v>0</v>
      </c>
      <c r="CN4" s="12">
        <v>6035</v>
      </c>
      <c r="CO4" s="18">
        <v>0</v>
      </c>
      <c r="CP4" s="3">
        <v>0</v>
      </c>
      <c r="CQ4" s="22">
        <v>0</v>
      </c>
      <c r="CR4" s="12">
        <f t="shared" si="0"/>
        <v>278210</v>
      </c>
      <c r="CS4" s="18">
        <f t="shared" si="1"/>
        <v>63773</v>
      </c>
      <c r="CT4" s="22">
        <f t="shared" si="4"/>
        <v>0</v>
      </c>
      <c r="CU4" s="14">
        <f t="shared" si="2"/>
        <v>0</v>
      </c>
      <c r="CV4" s="6">
        <f t="shared" si="5"/>
        <v>341983</v>
      </c>
      <c r="CW4" s="29">
        <f t="shared" si="6"/>
        <v>81.35199702909209</v>
      </c>
      <c r="CX4" s="29">
        <f t="shared" si="7"/>
        <v>81.35199702909209</v>
      </c>
      <c r="CY4" s="6">
        <f t="shared" si="3"/>
        <v>461.51551956815115</v>
      </c>
    </row>
    <row r="5" spans="1:103" x14ac:dyDescent="0.2">
      <c r="A5" s="2" t="s">
        <v>307</v>
      </c>
      <c r="B5" s="2" t="s">
        <v>301</v>
      </c>
      <c r="C5" s="31">
        <v>1</v>
      </c>
      <c r="D5" s="2" t="s">
        <v>308</v>
      </c>
      <c r="E5" s="3">
        <v>511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12">
        <v>0</v>
      </c>
      <c r="L5" s="3">
        <v>0</v>
      </c>
      <c r="M5" s="3">
        <v>0</v>
      </c>
      <c r="N5" s="3">
        <v>0</v>
      </c>
      <c r="O5" s="3">
        <v>0</v>
      </c>
      <c r="P5" s="12">
        <v>0</v>
      </c>
      <c r="Q5" s="12">
        <v>20802</v>
      </c>
      <c r="R5" s="12">
        <v>0</v>
      </c>
      <c r="S5" s="12">
        <v>0</v>
      </c>
      <c r="T5" s="12">
        <v>22877</v>
      </c>
      <c r="U5" s="12">
        <v>23019</v>
      </c>
      <c r="V5" s="12">
        <v>0</v>
      </c>
      <c r="W5" s="12">
        <v>0</v>
      </c>
      <c r="X5" s="6">
        <v>0</v>
      </c>
      <c r="Y5" s="12">
        <v>0</v>
      </c>
      <c r="Z5" s="6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6">
        <v>0</v>
      </c>
      <c r="AG5" s="6">
        <v>0</v>
      </c>
      <c r="AH5" s="12">
        <v>0</v>
      </c>
      <c r="AI5" s="12">
        <v>0</v>
      </c>
      <c r="AJ5" s="3">
        <v>0</v>
      </c>
      <c r="AK5" s="6">
        <v>0</v>
      </c>
      <c r="AL5" s="6">
        <v>0</v>
      </c>
      <c r="AM5" s="12">
        <v>8271</v>
      </c>
      <c r="AN5" s="3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3">
        <v>0</v>
      </c>
      <c r="AX5" s="3">
        <v>0</v>
      </c>
      <c r="AY5" s="3">
        <v>0</v>
      </c>
      <c r="AZ5" s="12">
        <v>0</v>
      </c>
      <c r="BA5" s="3">
        <v>0</v>
      </c>
      <c r="BB5" s="3">
        <v>0</v>
      </c>
      <c r="BC5" s="6">
        <v>0</v>
      </c>
      <c r="BD5" s="12">
        <v>45399</v>
      </c>
      <c r="BE5" s="12">
        <v>0</v>
      </c>
      <c r="BF5" s="12">
        <v>52655</v>
      </c>
      <c r="BG5" s="12">
        <v>1735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4</v>
      </c>
      <c r="BN5" s="12">
        <v>0</v>
      </c>
      <c r="BO5" s="12">
        <v>730</v>
      </c>
      <c r="BP5" s="12">
        <v>0</v>
      </c>
      <c r="BQ5" s="12">
        <v>0</v>
      </c>
      <c r="BR5" s="12">
        <v>0</v>
      </c>
      <c r="BS5" s="12">
        <v>0</v>
      </c>
      <c r="BT5" s="12">
        <v>0</v>
      </c>
      <c r="BU5" s="12">
        <v>0</v>
      </c>
      <c r="BV5" s="12">
        <v>245</v>
      </c>
      <c r="BW5" s="12">
        <v>0</v>
      </c>
      <c r="BX5" s="12">
        <v>925</v>
      </c>
      <c r="BY5" s="12">
        <v>2933</v>
      </c>
      <c r="BZ5" s="12">
        <v>5056</v>
      </c>
      <c r="CA5" s="12">
        <v>0</v>
      </c>
      <c r="CB5" s="12">
        <v>7562</v>
      </c>
      <c r="CC5" s="12">
        <v>30116</v>
      </c>
      <c r="CD5" s="18">
        <v>50290</v>
      </c>
      <c r="CE5" s="18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14">
        <v>0</v>
      </c>
      <c r="CL5" s="12"/>
      <c r="CM5" s="18">
        <v>0</v>
      </c>
      <c r="CN5" s="12">
        <v>7842</v>
      </c>
      <c r="CO5" s="18">
        <v>0</v>
      </c>
      <c r="CP5" s="3">
        <v>0</v>
      </c>
      <c r="CQ5" s="22">
        <v>0</v>
      </c>
      <c r="CR5" s="12">
        <f t="shared" si="0"/>
        <v>230171</v>
      </c>
      <c r="CS5" s="18">
        <f t="shared" si="1"/>
        <v>50290</v>
      </c>
      <c r="CT5" s="22">
        <f t="shared" si="4"/>
        <v>0</v>
      </c>
      <c r="CU5" s="14">
        <f t="shared" si="2"/>
        <v>0</v>
      </c>
      <c r="CV5" s="6">
        <f t="shared" si="5"/>
        <v>280461</v>
      </c>
      <c r="CW5" s="29">
        <f t="shared" si="6"/>
        <v>82.068808140882339</v>
      </c>
      <c r="CX5" s="29">
        <f t="shared" si="7"/>
        <v>82.068808140882339</v>
      </c>
      <c r="CY5" s="6">
        <f t="shared" si="3"/>
        <v>548.84735812133067</v>
      </c>
    </row>
    <row r="6" spans="1:103" x14ac:dyDescent="0.2">
      <c r="A6" s="2" t="s">
        <v>309</v>
      </c>
      <c r="B6" s="2" t="s">
        <v>301</v>
      </c>
      <c r="C6" s="31">
        <v>1</v>
      </c>
      <c r="D6" s="2" t="s">
        <v>310</v>
      </c>
      <c r="E6" s="3">
        <v>7958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12">
        <v>57</v>
      </c>
      <c r="L6" s="3">
        <v>0</v>
      </c>
      <c r="M6" s="3">
        <v>0</v>
      </c>
      <c r="N6" s="3">
        <v>0</v>
      </c>
      <c r="O6" s="3">
        <v>0</v>
      </c>
      <c r="P6" s="12">
        <v>158280</v>
      </c>
      <c r="Q6" s="12">
        <v>253170</v>
      </c>
      <c r="R6" s="12">
        <v>0</v>
      </c>
      <c r="S6" s="12">
        <v>0</v>
      </c>
      <c r="T6" s="12">
        <v>276718</v>
      </c>
      <c r="U6" s="12">
        <v>370032</v>
      </c>
      <c r="V6" s="12">
        <v>0</v>
      </c>
      <c r="W6" s="12">
        <v>0</v>
      </c>
      <c r="X6" s="6">
        <v>0</v>
      </c>
      <c r="Y6" s="12">
        <v>7443</v>
      </c>
      <c r="Z6" s="6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6">
        <v>0</v>
      </c>
      <c r="AG6" s="6">
        <v>0</v>
      </c>
      <c r="AH6" s="12">
        <v>0</v>
      </c>
      <c r="AI6" s="12">
        <v>0</v>
      </c>
      <c r="AJ6" s="3">
        <v>0</v>
      </c>
      <c r="AK6" s="6">
        <v>0</v>
      </c>
      <c r="AL6" s="6">
        <v>0</v>
      </c>
      <c r="AM6" s="12">
        <v>30884</v>
      </c>
      <c r="AN6" s="3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3">
        <v>0</v>
      </c>
      <c r="AX6" s="3">
        <v>0</v>
      </c>
      <c r="AY6" s="3">
        <v>0</v>
      </c>
      <c r="AZ6" s="12">
        <v>0</v>
      </c>
      <c r="BA6" s="3">
        <v>0</v>
      </c>
      <c r="BB6" s="3">
        <v>0</v>
      </c>
      <c r="BC6" s="6">
        <v>0</v>
      </c>
      <c r="BD6" s="12">
        <v>457030</v>
      </c>
      <c r="BE6" s="12">
        <v>0</v>
      </c>
      <c r="BF6" s="12">
        <v>780608</v>
      </c>
      <c r="BG6" s="12">
        <v>24000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141</v>
      </c>
      <c r="BN6" s="12">
        <v>13095</v>
      </c>
      <c r="BO6" s="12">
        <v>4607</v>
      </c>
      <c r="BP6" s="12">
        <v>135</v>
      </c>
      <c r="BQ6" s="12">
        <v>923</v>
      </c>
      <c r="BR6" s="12">
        <v>0</v>
      </c>
      <c r="BS6" s="12">
        <v>0</v>
      </c>
      <c r="BT6" s="12">
        <v>0</v>
      </c>
      <c r="BU6" s="12">
        <v>397</v>
      </c>
      <c r="BV6" s="12">
        <v>1070</v>
      </c>
      <c r="BW6" s="12">
        <v>0</v>
      </c>
      <c r="BX6" s="12">
        <v>4113</v>
      </c>
      <c r="BY6" s="12">
        <v>13194</v>
      </c>
      <c r="BZ6" s="12">
        <v>99522</v>
      </c>
      <c r="CA6" s="12">
        <v>0</v>
      </c>
      <c r="CB6" s="12">
        <v>11502</v>
      </c>
      <c r="CC6" s="12">
        <v>63994</v>
      </c>
      <c r="CD6" s="18">
        <v>1109004</v>
      </c>
      <c r="CE6" s="18">
        <v>0</v>
      </c>
      <c r="CF6" s="3">
        <v>0</v>
      </c>
      <c r="CG6" s="3">
        <v>0</v>
      </c>
      <c r="CH6" s="3">
        <v>4140</v>
      </c>
      <c r="CI6" s="3">
        <v>0</v>
      </c>
      <c r="CJ6" s="3">
        <v>0</v>
      </c>
      <c r="CK6" s="14">
        <v>0</v>
      </c>
      <c r="CL6" s="12">
        <v>81400</v>
      </c>
      <c r="CM6" s="18">
        <v>0</v>
      </c>
      <c r="CN6" s="12">
        <v>67361</v>
      </c>
      <c r="CO6" s="18">
        <v>0</v>
      </c>
      <c r="CP6" s="3">
        <v>0</v>
      </c>
      <c r="CQ6" s="22">
        <v>0</v>
      </c>
      <c r="CR6" s="12">
        <f t="shared" si="0"/>
        <v>2719676</v>
      </c>
      <c r="CS6" s="18">
        <f t="shared" si="1"/>
        <v>1109004</v>
      </c>
      <c r="CT6" s="22">
        <f t="shared" si="4"/>
        <v>0</v>
      </c>
      <c r="CU6" s="14">
        <f t="shared" si="2"/>
        <v>0</v>
      </c>
      <c r="CV6" s="6">
        <f t="shared" si="5"/>
        <v>3828680</v>
      </c>
      <c r="CW6" s="29">
        <f t="shared" si="6"/>
        <v>71.034299027341021</v>
      </c>
      <c r="CX6" s="29">
        <f t="shared" si="7"/>
        <v>71.034299027341021</v>
      </c>
      <c r="CY6" s="6">
        <f t="shared" si="3"/>
        <v>481.11083186730332</v>
      </c>
    </row>
    <row r="7" spans="1:103" x14ac:dyDescent="0.2">
      <c r="A7" s="2" t="s">
        <v>311</v>
      </c>
      <c r="B7" s="2" t="s">
        <v>301</v>
      </c>
      <c r="C7" s="31">
        <v>1</v>
      </c>
      <c r="D7" s="2" t="s">
        <v>312</v>
      </c>
      <c r="E7" s="3">
        <v>1951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12">
        <v>0</v>
      </c>
      <c r="L7" s="3">
        <v>0</v>
      </c>
      <c r="M7" s="3">
        <v>0</v>
      </c>
      <c r="N7" s="3">
        <v>0</v>
      </c>
      <c r="O7" s="3">
        <v>0</v>
      </c>
      <c r="P7" s="12">
        <v>13000</v>
      </c>
      <c r="Q7" s="12">
        <v>53150</v>
      </c>
      <c r="R7" s="12">
        <v>0</v>
      </c>
      <c r="S7" s="12">
        <v>0</v>
      </c>
      <c r="T7" s="12">
        <v>68451</v>
      </c>
      <c r="U7" s="12">
        <v>88901</v>
      </c>
      <c r="V7" s="12">
        <v>0</v>
      </c>
      <c r="W7" s="12">
        <v>0</v>
      </c>
      <c r="X7" s="6">
        <v>0</v>
      </c>
      <c r="Y7" s="12">
        <v>1984</v>
      </c>
      <c r="Z7" s="6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6">
        <v>0</v>
      </c>
      <c r="AG7" s="6">
        <v>0</v>
      </c>
      <c r="AH7" s="12">
        <v>0</v>
      </c>
      <c r="AI7" s="12">
        <v>0</v>
      </c>
      <c r="AJ7" s="3">
        <v>0</v>
      </c>
      <c r="AK7" s="6">
        <v>0</v>
      </c>
      <c r="AL7" s="6">
        <v>0</v>
      </c>
      <c r="AM7" s="12">
        <v>10589</v>
      </c>
      <c r="AN7" s="3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3">
        <v>0</v>
      </c>
      <c r="AX7" s="3">
        <v>0</v>
      </c>
      <c r="AY7" s="3">
        <v>0</v>
      </c>
      <c r="AZ7" s="12">
        <v>0</v>
      </c>
      <c r="BA7" s="3">
        <v>0</v>
      </c>
      <c r="BB7" s="3">
        <v>0</v>
      </c>
      <c r="BC7" s="6">
        <v>0</v>
      </c>
      <c r="BD7" s="12">
        <v>98845</v>
      </c>
      <c r="BE7" s="12">
        <v>0</v>
      </c>
      <c r="BF7" s="12">
        <v>206326</v>
      </c>
      <c r="BG7" s="12">
        <v>6030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39</v>
      </c>
      <c r="BN7" s="12">
        <v>3492</v>
      </c>
      <c r="BO7" s="12">
        <v>924</v>
      </c>
      <c r="BP7" s="12">
        <v>36</v>
      </c>
      <c r="BQ7" s="12">
        <v>246</v>
      </c>
      <c r="BR7" s="12">
        <v>0</v>
      </c>
      <c r="BS7" s="12">
        <v>0</v>
      </c>
      <c r="BT7" s="12">
        <v>0</v>
      </c>
      <c r="BU7" s="12">
        <v>106</v>
      </c>
      <c r="BV7" s="12">
        <v>290</v>
      </c>
      <c r="BW7" s="12">
        <v>0</v>
      </c>
      <c r="BX7" s="12">
        <v>1097</v>
      </c>
      <c r="BY7" s="12">
        <v>3518</v>
      </c>
      <c r="BZ7" s="12">
        <v>26540</v>
      </c>
      <c r="CA7" s="12">
        <v>0</v>
      </c>
      <c r="CB7" s="12">
        <v>3070</v>
      </c>
      <c r="CC7" s="12">
        <v>10427</v>
      </c>
      <c r="CD7" s="18">
        <v>212528</v>
      </c>
      <c r="CE7" s="18">
        <v>0</v>
      </c>
      <c r="CF7" s="3">
        <v>0</v>
      </c>
      <c r="CG7" s="3">
        <v>0</v>
      </c>
      <c r="CH7" s="3">
        <v>430</v>
      </c>
      <c r="CI7" s="3">
        <v>0</v>
      </c>
      <c r="CJ7" s="3">
        <v>0</v>
      </c>
      <c r="CK7" s="14">
        <v>0</v>
      </c>
      <c r="CL7" s="12"/>
      <c r="CM7" s="18">
        <v>0</v>
      </c>
      <c r="CN7" s="12">
        <v>16036</v>
      </c>
      <c r="CO7" s="18">
        <v>0</v>
      </c>
      <c r="CP7" s="3">
        <v>0</v>
      </c>
      <c r="CQ7" s="22">
        <v>0</v>
      </c>
      <c r="CR7" s="12">
        <f t="shared" si="0"/>
        <v>613097</v>
      </c>
      <c r="CS7" s="18">
        <f t="shared" si="1"/>
        <v>212528</v>
      </c>
      <c r="CT7" s="22">
        <f t="shared" si="4"/>
        <v>0</v>
      </c>
      <c r="CU7" s="14">
        <f t="shared" si="2"/>
        <v>0</v>
      </c>
      <c r="CV7" s="6">
        <f t="shared" si="5"/>
        <v>825625</v>
      </c>
      <c r="CW7" s="29">
        <f t="shared" si="6"/>
        <v>74.258531415594248</v>
      </c>
      <c r="CX7" s="29">
        <f t="shared" si="7"/>
        <v>74.258531415594248</v>
      </c>
      <c r="CY7" s="6">
        <f t="shared" si="3"/>
        <v>423.18042029728343</v>
      </c>
    </row>
    <row r="8" spans="1:103" x14ac:dyDescent="0.2">
      <c r="A8" s="2" t="s">
        <v>313</v>
      </c>
      <c r="B8" s="2" t="s">
        <v>301</v>
      </c>
      <c r="C8" s="31">
        <v>1</v>
      </c>
      <c r="D8" s="2" t="s">
        <v>314</v>
      </c>
      <c r="E8" s="3">
        <v>1708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12">
        <v>23</v>
      </c>
      <c r="L8" s="3">
        <v>0</v>
      </c>
      <c r="M8" s="3">
        <v>0</v>
      </c>
      <c r="N8" s="3">
        <v>0</v>
      </c>
      <c r="O8" s="3">
        <v>0</v>
      </c>
      <c r="P8" s="12">
        <v>0</v>
      </c>
      <c r="Q8" s="12">
        <v>39120</v>
      </c>
      <c r="R8" s="12">
        <v>0</v>
      </c>
      <c r="S8" s="12">
        <v>0</v>
      </c>
      <c r="T8" s="12">
        <v>51756</v>
      </c>
      <c r="U8" s="12">
        <v>49507</v>
      </c>
      <c r="V8" s="12">
        <v>0</v>
      </c>
      <c r="W8" s="12">
        <v>0</v>
      </c>
      <c r="X8" s="6">
        <v>0</v>
      </c>
      <c r="Y8" s="12">
        <v>5010</v>
      </c>
      <c r="Z8" s="6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6">
        <v>0</v>
      </c>
      <c r="AG8" s="6">
        <v>0</v>
      </c>
      <c r="AH8" s="12">
        <v>0</v>
      </c>
      <c r="AI8" s="12">
        <v>0</v>
      </c>
      <c r="AJ8" s="3">
        <v>0</v>
      </c>
      <c r="AK8" s="6">
        <v>0</v>
      </c>
      <c r="AL8" s="6">
        <v>0</v>
      </c>
      <c r="AM8" s="12">
        <v>28700</v>
      </c>
      <c r="AN8" s="3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3">
        <v>0</v>
      </c>
      <c r="AX8" s="3">
        <v>0</v>
      </c>
      <c r="AY8" s="3">
        <v>0</v>
      </c>
      <c r="AZ8" s="12">
        <v>0</v>
      </c>
      <c r="BA8" s="3">
        <v>0</v>
      </c>
      <c r="BB8" s="3">
        <v>0</v>
      </c>
      <c r="BC8" s="6">
        <v>0</v>
      </c>
      <c r="BD8" s="12">
        <v>124120</v>
      </c>
      <c r="BE8" s="12">
        <v>0</v>
      </c>
      <c r="BF8" s="12">
        <v>175497</v>
      </c>
      <c r="BG8" s="12">
        <v>8895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37</v>
      </c>
      <c r="BN8" s="12">
        <v>7660</v>
      </c>
      <c r="BO8" s="12">
        <v>817</v>
      </c>
      <c r="BP8" s="12">
        <v>400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705</v>
      </c>
      <c r="BW8" s="12">
        <v>0</v>
      </c>
      <c r="BX8" s="12">
        <v>2720</v>
      </c>
      <c r="BY8" s="12">
        <v>12420</v>
      </c>
      <c r="BZ8" s="12">
        <v>66740</v>
      </c>
      <c r="CA8" s="12">
        <v>0</v>
      </c>
      <c r="CB8" s="12">
        <v>3720</v>
      </c>
      <c r="CC8" s="12">
        <v>73484</v>
      </c>
      <c r="CD8" s="18">
        <v>178925</v>
      </c>
      <c r="CE8" s="18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14">
        <v>0</v>
      </c>
      <c r="CL8" s="12"/>
      <c r="CM8" s="18">
        <v>0</v>
      </c>
      <c r="CN8" s="12">
        <v>24570</v>
      </c>
      <c r="CO8" s="18">
        <v>0</v>
      </c>
      <c r="CP8" s="3">
        <v>0</v>
      </c>
      <c r="CQ8" s="22">
        <v>0</v>
      </c>
      <c r="CR8" s="12">
        <f t="shared" si="0"/>
        <v>675901</v>
      </c>
      <c r="CS8" s="18">
        <f t="shared" si="1"/>
        <v>178925</v>
      </c>
      <c r="CT8" s="22">
        <f t="shared" si="4"/>
        <v>0</v>
      </c>
      <c r="CU8" s="14">
        <f t="shared" si="2"/>
        <v>0</v>
      </c>
      <c r="CV8" s="6">
        <f t="shared" si="5"/>
        <v>854826</v>
      </c>
      <c r="CW8" s="29">
        <f t="shared" si="6"/>
        <v>79.068839740485203</v>
      </c>
      <c r="CX8" s="29">
        <f t="shared" si="7"/>
        <v>79.068839740485203</v>
      </c>
      <c r="CY8" s="6">
        <f t="shared" si="3"/>
        <v>500.48360655737707</v>
      </c>
    </row>
    <row r="9" spans="1:103" x14ac:dyDescent="0.2">
      <c r="A9" s="2" t="s">
        <v>315</v>
      </c>
      <c r="B9" s="2" t="s">
        <v>301</v>
      </c>
      <c r="C9" s="31">
        <v>1</v>
      </c>
      <c r="D9" s="2" t="s">
        <v>316</v>
      </c>
      <c r="E9" s="3">
        <v>7990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12">
        <v>39</v>
      </c>
      <c r="L9" s="3">
        <v>0</v>
      </c>
      <c r="M9" s="3">
        <v>0</v>
      </c>
      <c r="N9" s="3">
        <v>0</v>
      </c>
      <c r="O9" s="3">
        <v>0</v>
      </c>
      <c r="P9" s="12">
        <v>214398</v>
      </c>
      <c r="Q9" s="12">
        <v>326342</v>
      </c>
      <c r="R9" s="12">
        <v>0</v>
      </c>
      <c r="S9" s="12">
        <v>37108</v>
      </c>
      <c r="T9" s="12">
        <v>0</v>
      </c>
      <c r="U9" s="12">
        <v>256300</v>
      </c>
      <c r="V9" s="12">
        <v>0</v>
      </c>
      <c r="W9" s="12">
        <v>0</v>
      </c>
      <c r="X9" s="6">
        <v>0</v>
      </c>
      <c r="Y9" s="12">
        <v>1739</v>
      </c>
      <c r="Z9" s="6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6">
        <v>0</v>
      </c>
      <c r="AG9" s="6">
        <v>0</v>
      </c>
      <c r="AH9" s="12">
        <v>16</v>
      </c>
      <c r="AI9" s="12">
        <v>67</v>
      </c>
      <c r="AJ9" s="3">
        <v>0</v>
      </c>
      <c r="AK9" s="6">
        <v>0</v>
      </c>
      <c r="AL9" s="6">
        <v>0</v>
      </c>
      <c r="AM9" s="12">
        <v>22640</v>
      </c>
      <c r="AN9" s="3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3">
        <v>0</v>
      </c>
      <c r="AX9" s="3">
        <v>0</v>
      </c>
      <c r="AY9" s="3">
        <v>0</v>
      </c>
      <c r="AZ9" s="12">
        <v>0</v>
      </c>
      <c r="BA9" s="3">
        <v>0</v>
      </c>
      <c r="BB9" s="3">
        <v>0</v>
      </c>
      <c r="BC9" s="6">
        <v>0</v>
      </c>
      <c r="BD9" s="12">
        <v>165624</v>
      </c>
      <c r="BE9" s="12">
        <v>0</v>
      </c>
      <c r="BF9" s="12">
        <v>622470</v>
      </c>
      <c r="BG9" s="12">
        <v>11072</v>
      </c>
      <c r="BH9" s="12">
        <v>25</v>
      </c>
      <c r="BI9" s="12">
        <v>5</v>
      </c>
      <c r="BJ9" s="12">
        <v>0</v>
      </c>
      <c r="BK9" s="12">
        <v>0</v>
      </c>
      <c r="BL9" s="12">
        <v>31</v>
      </c>
      <c r="BM9" s="12">
        <v>83</v>
      </c>
      <c r="BN9" s="12">
        <v>5285</v>
      </c>
      <c r="BO9" s="12">
        <v>1485</v>
      </c>
      <c r="BP9" s="12">
        <v>335</v>
      </c>
      <c r="BQ9" s="12">
        <v>2104</v>
      </c>
      <c r="BR9" s="12">
        <v>0</v>
      </c>
      <c r="BS9" s="12">
        <v>12</v>
      </c>
      <c r="BT9" s="12">
        <v>375</v>
      </c>
      <c r="BU9" s="12">
        <v>0</v>
      </c>
      <c r="BV9" s="12">
        <v>1254</v>
      </c>
      <c r="BW9" s="12">
        <v>0</v>
      </c>
      <c r="BX9" s="12">
        <v>2738</v>
      </c>
      <c r="BY9" s="12">
        <v>15140</v>
      </c>
      <c r="BZ9" s="12">
        <v>67600</v>
      </c>
      <c r="CA9" s="12">
        <v>1885</v>
      </c>
      <c r="CB9" s="12">
        <v>27927</v>
      </c>
      <c r="CC9" s="12">
        <v>763292</v>
      </c>
      <c r="CD9" s="18">
        <v>798890</v>
      </c>
      <c r="CE9" s="18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14">
        <v>0</v>
      </c>
      <c r="CL9" s="12">
        <v>122077</v>
      </c>
      <c r="CM9" s="18">
        <v>0</v>
      </c>
      <c r="CN9" s="12">
        <v>0</v>
      </c>
      <c r="CO9" s="18">
        <v>98325</v>
      </c>
      <c r="CP9" s="3">
        <v>156240</v>
      </c>
      <c r="CQ9" s="22">
        <v>156240</v>
      </c>
      <c r="CR9" s="12">
        <f t="shared" si="0"/>
        <v>2669468</v>
      </c>
      <c r="CS9" s="18">
        <f t="shared" si="1"/>
        <v>897215</v>
      </c>
      <c r="CT9" s="22">
        <f t="shared" si="4"/>
        <v>156240</v>
      </c>
      <c r="CU9" s="14">
        <f t="shared" si="2"/>
        <v>0</v>
      </c>
      <c r="CV9" s="6">
        <f t="shared" si="5"/>
        <v>3566683</v>
      </c>
      <c r="CW9" s="29">
        <f t="shared" si="6"/>
        <v>75.900253644783959</v>
      </c>
      <c r="CX9" s="29">
        <f t="shared" si="7"/>
        <v>75.900253644783959</v>
      </c>
      <c r="CY9" s="6">
        <f t="shared" si="3"/>
        <v>446.39336670838549</v>
      </c>
    </row>
    <row r="10" spans="1:103" x14ac:dyDescent="0.2">
      <c r="A10" s="2" t="s">
        <v>317</v>
      </c>
      <c r="B10" s="2" t="s">
        <v>301</v>
      </c>
      <c r="C10" s="31">
        <v>1</v>
      </c>
      <c r="D10" s="2" t="s">
        <v>318</v>
      </c>
      <c r="E10" s="3">
        <v>59903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12">
        <v>1992</v>
      </c>
      <c r="L10" s="3">
        <v>0</v>
      </c>
      <c r="M10" s="3">
        <v>0</v>
      </c>
      <c r="N10" s="3">
        <v>0</v>
      </c>
      <c r="O10" s="3">
        <v>0</v>
      </c>
      <c r="P10" s="12">
        <v>1610963</v>
      </c>
      <c r="Q10" s="12">
        <v>2814545</v>
      </c>
      <c r="R10" s="12">
        <v>36100</v>
      </c>
      <c r="S10" s="12">
        <v>361266</v>
      </c>
      <c r="T10" s="12">
        <v>0</v>
      </c>
      <c r="U10" s="12">
        <v>2718046</v>
      </c>
      <c r="V10" s="12">
        <v>559</v>
      </c>
      <c r="W10" s="12">
        <v>0</v>
      </c>
      <c r="X10" s="6">
        <v>0</v>
      </c>
      <c r="Y10" s="12">
        <v>16918</v>
      </c>
      <c r="Z10" s="6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6">
        <v>0</v>
      </c>
      <c r="AG10" s="26">
        <v>60</v>
      </c>
      <c r="AH10" s="12">
        <v>2384</v>
      </c>
      <c r="AI10" s="12">
        <v>1293</v>
      </c>
      <c r="AJ10" s="3">
        <v>0</v>
      </c>
      <c r="AK10" s="6">
        <v>0</v>
      </c>
      <c r="AL10" s="6">
        <v>0</v>
      </c>
      <c r="AM10" s="12">
        <v>497767</v>
      </c>
      <c r="AN10" s="3">
        <v>0</v>
      </c>
      <c r="AO10" s="6">
        <v>0</v>
      </c>
      <c r="AP10" s="6">
        <v>0</v>
      </c>
      <c r="AQ10" s="6">
        <v>0</v>
      </c>
      <c r="AR10" s="26">
        <v>2380</v>
      </c>
      <c r="AS10" s="6">
        <v>0</v>
      </c>
      <c r="AT10" s="6">
        <v>0</v>
      </c>
      <c r="AU10" s="6">
        <v>0</v>
      </c>
      <c r="AV10" s="26">
        <v>1761</v>
      </c>
      <c r="AW10" s="3">
        <v>15</v>
      </c>
      <c r="AX10" s="3">
        <v>296</v>
      </c>
      <c r="AY10" s="3">
        <v>1438</v>
      </c>
      <c r="AZ10" s="12">
        <v>0</v>
      </c>
      <c r="BA10" s="3">
        <v>6.4</v>
      </c>
      <c r="BB10" s="3">
        <v>0</v>
      </c>
      <c r="BC10" s="6">
        <v>0</v>
      </c>
      <c r="BD10" s="12">
        <v>2892976</v>
      </c>
      <c r="BE10" s="12">
        <v>0</v>
      </c>
      <c r="BF10" s="12">
        <v>5752590</v>
      </c>
      <c r="BG10" s="12">
        <v>221428</v>
      </c>
      <c r="BH10" s="12">
        <v>1604</v>
      </c>
      <c r="BI10" s="12">
        <v>453</v>
      </c>
      <c r="BJ10" s="12">
        <v>600</v>
      </c>
      <c r="BK10" s="12">
        <v>340</v>
      </c>
      <c r="BL10" s="12">
        <v>1324</v>
      </c>
      <c r="BM10" s="12">
        <v>1070</v>
      </c>
      <c r="BN10" s="12">
        <v>87320</v>
      </c>
      <c r="BO10" s="12">
        <v>17298</v>
      </c>
      <c r="BP10" s="12">
        <v>3809</v>
      </c>
      <c r="BQ10" s="12">
        <v>48181</v>
      </c>
      <c r="BR10" s="12">
        <v>0</v>
      </c>
      <c r="BS10" s="12">
        <v>2122</v>
      </c>
      <c r="BT10" s="12">
        <v>6628</v>
      </c>
      <c r="BU10" s="12">
        <v>0</v>
      </c>
      <c r="BV10" s="12">
        <v>23057</v>
      </c>
      <c r="BW10" s="12">
        <v>0</v>
      </c>
      <c r="BX10" s="12">
        <v>42758</v>
      </c>
      <c r="BY10" s="12">
        <v>199354</v>
      </c>
      <c r="BZ10" s="12">
        <v>1323374</v>
      </c>
      <c r="CA10" s="12">
        <v>32811</v>
      </c>
      <c r="CB10" s="12">
        <v>259909</v>
      </c>
      <c r="CC10" s="12">
        <v>7500524</v>
      </c>
      <c r="CD10" s="18">
        <v>8659350</v>
      </c>
      <c r="CE10" s="18">
        <v>0</v>
      </c>
      <c r="CF10" s="3">
        <v>0</v>
      </c>
      <c r="CG10" s="3">
        <v>0</v>
      </c>
      <c r="CH10" s="3">
        <v>16920</v>
      </c>
      <c r="CI10" s="3">
        <v>2453900</v>
      </c>
      <c r="CJ10" s="3">
        <v>0</v>
      </c>
      <c r="CK10" s="14">
        <v>342682</v>
      </c>
      <c r="CL10" s="12">
        <v>1130302</v>
      </c>
      <c r="CM10" s="18">
        <v>0</v>
      </c>
      <c r="CN10" s="12">
        <v>0</v>
      </c>
      <c r="CO10" s="18">
        <v>610945</v>
      </c>
      <c r="CP10" s="3">
        <v>739520</v>
      </c>
      <c r="CQ10" s="22">
        <v>739520</v>
      </c>
      <c r="CR10" s="12">
        <f t="shared" si="0"/>
        <v>27611665</v>
      </c>
      <c r="CS10" s="18">
        <f t="shared" si="1"/>
        <v>9270295</v>
      </c>
      <c r="CT10" s="22">
        <f t="shared" si="4"/>
        <v>739520</v>
      </c>
      <c r="CU10" s="14">
        <f t="shared" si="2"/>
        <v>342682</v>
      </c>
      <c r="CV10" s="6">
        <f t="shared" si="5"/>
        <v>36881960</v>
      </c>
      <c r="CW10" s="29">
        <f t="shared" si="6"/>
        <v>75.35903691189182</v>
      </c>
      <c r="CX10" s="29">
        <f t="shared" si="7"/>
        <v>75.581457586236198</v>
      </c>
      <c r="CY10" s="6">
        <f t="shared" si="3"/>
        <v>615.69470644208138</v>
      </c>
    </row>
    <row r="11" spans="1:103" x14ac:dyDescent="0.2">
      <c r="A11" s="2" t="s">
        <v>319</v>
      </c>
      <c r="B11" s="2" t="s">
        <v>301</v>
      </c>
      <c r="C11" s="31">
        <v>1</v>
      </c>
      <c r="D11" s="2" t="s">
        <v>320</v>
      </c>
      <c r="E11" s="3">
        <v>8248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12">
        <v>125</v>
      </c>
      <c r="L11" s="3">
        <v>0</v>
      </c>
      <c r="M11" s="3">
        <v>0</v>
      </c>
      <c r="N11" s="3">
        <v>0</v>
      </c>
      <c r="O11" s="3">
        <v>0</v>
      </c>
      <c r="P11" s="12">
        <v>598760</v>
      </c>
      <c r="Q11" s="12">
        <v>324474</v>
      </c>
      <c r="R11" s="12">
        <v>0</v>
      </c>
      <c r="S11" s="12">
        <v>0</v>
      </c>
      <c r="T11" s="12">
        <v>327862</v>
      </c>
      <c r="U11" s="12">
        <v>275378</v>
      </c>
      <c r="V11" s="12">
        <v>0</v>
      </c>
      <c r="W11" s="12">
        <v>0</v>
      </c>
      <c r="X11" s="6">
        <v>0</v>
      </c>
      <c r="Y11" s="12">
        <v>14900</v>
      </c>
      <c r="Z11" s="6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6">
        <v>0</v>
      </c>
      <c r="AG11" s="6">
        <v>0</v>
      </c>
      <c r="AH11" s="12">
        <v>0</v>
      </c>
      <c r="AI11" s="12">
        <v>0</v>
      </c>
      <c r="AJ11" s="3">
        <v>0</v>
      </c>
      <c r="AK11" s="6">
        <v>0</v>
      </c>
      <c r="AL11" s="6">
        <v>0</v>
      </c>
      <c r="AM11" s="12">
        <v>85480</v>
      </c>
      <c r="AN11" s="3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3">
        <v>0</v>
      </c>
      <c r="AX11" s="3">
        <v>0</v>
      </c>
      <c r="AY11" s="3">
        <v>0</v>
      </c>
      <c r="AZ11" s="12">
        <v>0</v>
      </c>
      <c r="BA11" s="3">
        <v>0</v>
      </c>
      <c r="BB11" s="3">
        <v>0</v>
      </c>
      <c r="BC11" s="6">
        <v>0</v>
      </c>
      <c r="BD11" s="12">
        <v>560469</v>
      </c>
      <c r="BE11" s="12">
        <v>0</v>
      </c>
      <c r="BF11" s="12">
        <v>779694</v>
      </c>
      <c r="BG11" s="12">
        <v>36920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182</v>
      </c>
      <c r="BN11" s="12">
        <v>12700</v>
      </c>
      <c r="BO11" s="12">
        <v>4065</v>
      </c>
      <c r="BP11" s="12">
        <v>230</v>
      </c>
      <c r="BQ11" s="12">
        <v>6098</v>
      </c>
      <c r="BR11" s="12">
        <v>0</v>
      </c>
      <c r="BS11" s="12">
        <v>0</v>
      </c>
      <c r="BT11" s="12">
        <v>0</v>
      </c>
      <c r="BU11" s="12">
        <v>1098</v>
      </c>
      <c r="BV11" s="12">
        <v>3355</v>
      </c>
      <c r="BW11" s="12">
        <v>0</v>
      </c>
      <c r="BX11" s="12">
        <v>7000</v>
      </c>
      <c r="BY11" s="12">
        <v>27520</v>
      </c>
      <c r="BZ11" s="12">
        <v>154080</v>
      </c>
      <c r="CA11" s="12">
        <v>0</v>
      </c>
      <c r="CB11" s="12">
        <v>44430</v>
      </c>
      <c r="CC11" s="12">
        <v>649147</v>
      </c>
      <c r="CD11" s="18">
        <v>760842</v>
      </c>
      <c r="CE11" s="18">
        <v>0</v>
      </c>
      <c r="CF11" s="3">
        <v>0</v>
      </c>
      <c r="CG11" s="3">
        <v>0</v>
      </c>
      <c r="CH11" s="3">
        <v>470</v>
      </c>
      <c r="CI11" s="3">
        <v>0</v>
      </c>
      <c r="CJ11" s="3">
        <v>0</v>
      </c>
      <c r="CK11" s="14">
        <v>0</v>
      </c>
      <c r="CL11" s="12">
        <v>321350</v>
      </c>
      <c r="CM11" s="18">
        <v>0</v>
      </c>
      <c r="CN11" s="12">
        <v>115990</v>
      </c>
      <c r="CO11" s="18">
        <v>0</v>
      </c>
      <c r="CP11" s="3">
        <v>0</v>
      </c>
      <c r="CQ11" s="22">
        <v>0</v>
      </c>
      <c r="CR11" s="12">
        <f t="shared" si="0"/>
        <v>4351307</v>
      </c>
      <c r="CS11" s="18">
        <f t="shared" si="1"/>
        <v>760842</v>
      </c>
      <c r="CT11" s="22">
        <f t="shared" si="4"/>
        <v>0</v>
      </c>
      <c r="CU11" s="14">
        <f t="shared" si="2"/>
        <v>0</v>
      </c>
      <c r="CV11" s="6">
        <f t="shared" si="5"/>
        <v>5112149</v>
      </c>
      <c r="CW11" s="29">
        <f t="shared" si="6"/>
        <v>85.116983092628956</v>
      </c>
      <c r="CX11" s="29">
        <f t="shared" si="7"/>
        <v>85.116983092628956</v>
      </c>
      <c r="CY11" s="6">
        <f t="shared" si="3"/>
        <v>619.8046799224054</v>
      </c>
    </row>
    <row r="12" spans="1:103" x14ac:dyDescent="0.2">
      <c r="A12" s="2" t="s">
        <v>321</v>
      </c>
      <c r="B12" s="2" t="s">
        <v>301</v>
      </c>
      <c r="C12" s="31">
        <v>1</v>
      </c>
      <c r="D12" s="2" t="s">
        <v>322</v>
      </c>
      <c r="E12" s="3">
        <v>9035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12">
        <v>47</v>
      </c>
      <c r="L12" s="3">
        <v>0</v>
      </c>
      <c r="M12" s="3">
        <v>0</v>
      </c>
      <c r="N12" s="3">
        <v>0</v>
      </c>
      <c r="O12" s="3">
        <v>0</v>
      </c>
      <c r="P12" s="12">
        <v>386959</v>
      </c>
      <c r="Q12" s="12">
        <v>423599</v>
      </c>
      <c r="R12" s="12">
        <v>0</v>
      </c>
      <c r="S12" s="12">
        <v>47762</v>
      </c>
      <c r="T12" s="12">
        <v>0</v>
      </c>
      <c r="U12" s="12">
        <v>323464</v>
      </c>
      <c r="V12" s="12">
        <v>0</v>
      </c>
      <c r="W12" s="12">
        <v>0</v>
      </c>
      <c r="X12" s="6">
        <v>0</v>
      </c>
      <c r="Y12" s="12">
        <v>2823</v>
      </c>
      <c r="Z12" s="6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6">
        <v>0</v>
      </c>
      <c r="AG12" s="26">
        <v>10</v>
      </c>
      <c r="AH12" s="12">
        <v>40</v>
      </c>
      <c r="AI12" s="12">
        <v>15</v>
      </c>
      <c r="AJ12" s="3">
        <v>0</v>
      </c>
      <c r="AK12" s="6">
        <v>0</v>
      </c>
      <c r="AL12" s="6">
        <v>0</v>
      </c>
      <c r="AM12" s="12">
        <v>13610</v>
      </c>
      <c r="AN12" s="3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3">
        <v>0</v>
      </c>
      <c r="AX12" s="3">
        <v>8</v>
      </c>
      <c r="AY12" s="3">
        <v>30</v>
      </c>
      <c r="AZ12" s="12">
        <v>0</v>
      </c>
      <c r="BA12" s="3">
        <v>0</v>
      </c>
      <c r="BB12" s="3">
        <v>0</v>
      </c>
      <c r="BC12" s="6">
        <v>0</v>
      </c>
      <c r="BD12" s="12">
        <v>263482</v>
      </c>
      <c r="BE12" s="12">
        <v>0</v>
      </c>
      <c r="BF12" s="12">
        <v>742690</v>
      </c>
      <c r="BG12" s="12">
        <v>8153</v>
      </c>
      <c r="BH12" s="12">
        <v>25</v>
      </c>
      <c r="BI12" s="12">
        <v>20</v>
      </c>
      <c r="BJ12" s="12">
        <v>10</v>
      </c>
      <c r="BK12" s="12">
        <v>0</v>
      </c>
      <c r="BL12" s="12">
        <v>0</v>
      </c>
      <c r="BM12" s="12">
        <v>31</v>
      </c>
      <c r="BN12" s="12">
        <v>5265</v>
      </c>
      <c r="BO12" s="12">
        <v>2845</v>
      </c>
      <c r="BP12" s="12">
        <v>190</v>
      </c>
      <c r="BQ12" s="12">
        <v>988</v>
      </c>
      <c r="BR12" s="12">
        <v>0</v>
      </c>
      <c r="BS12" s="12">
        <v>0</v>
      </c>
      <c r="BT12" s="12">
        <v>520</v>
      </c>
      <c r="BU12" s="12">
        <v>0</v>
      </c>
      <c r="BV12" s="12">
        <v>2008</v>
      </c>
      <c r="BW12" s="12">
        <v>0</v>
      </c>
      <c r="BX12" s="12">
        <v>5760</v>
      </c>
      <c r="BY12" s="12">
        <v>23819</v>
      </c>
      <c r="BZ12" s="12">
        <v>49735</v>
      </c>
      <c r="CA12" s="12">
        <v>810</v>
      </c>
      <c r="CB12" s="12">
        <v>21740</v>
      </c>
      <c r="CC12" s="12">
        <v>562280</v>
      </c>
      <c r="CD12" s="18">
        <v>1323380</v>
      </c>
      <c r="CE12" s="18">
        <v>0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14">
        <v>0</v>
      </c>
      <c r="CL12" s="12">
        <v>269119</v>
      </c>
      <c r="CM12" s="18">
        <v>0</v>
      </c>
      <c r="CN12" s="12">
        <v>0</v>
      </c>
      <c r="CO12" s="18">
        <v>60250</v>
      </c>
      <c r="CP12" s="3">
        <v>27220</v>
      </c>
      <c r="CQ12" s="22">
        <v>27220</v>
      </c>
      <c r="CR12" s="12">
        <f t="shared" si="0"/>
        <v>3157809</v>
      </c>
      <c r="CS12" s="18">
        <f t="shared" si="1"/>
        <v>1383630</v>
      </c>
      <c r="CT12" s="22">
        <f t="shared" si="4"/>
        <v>27220</v>
      </c>
      <c r="CU12" s="14">
        <f t="shared" si="2"/>
        <v>0</v>
      </c>
      <c r="CV12" s="6">
        <f t="shared" si="5"/>
        <v>4541439</v>
      </c>
      <c r="CW12" s="29">
        <f t="shared" si="6"/>
        <v>69.714745617915455</v>
      </c>
      <c r="CX12" s="29">
        <f t="shared" si="7"/>
        <v>69.714745617915455</v>
      </c>
      <c r="CY12" s="6">
        <f t="shared" si="3"/>
        <v>502.64958494742666</v>
      </c>
    </row>
    <row r="13" spans="1:103" x14ac:dyDescent="0.2">
      <c r="A13" s="2" t="s">
        <v>323</v>
      </c>
      <c r="B13" s="2" t="s">
        <v>301</v>
      </c>
      <c r="C13" s="31">
        <v>1</v>
      </c>
      <c r="D13" s="2" t="s">
        <v>324</v>
      </c>
      <c r="E13" s="3">
        <v>829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12">
        <v>23</v>
      </c>
      <c r="L13" s="3">
        <v>0</v>
      </c>
      <c r="M13" s="3">
        <v>0</v>
      </c>
      <c r="N13" s="3">
        <v>0</v>
      </c>
      <c r="O13" s="3">
        <v>0</v>
      </c>
      <c r="P13" s="12">
        <v>0</v>
      </c>
      <c r="Q13" s="12">
        <v>23780</v>
      </c>
      <c r="R13" s="12">
        <v>0</v>
      </c>
      <c r="S13" s="12">
        <v>0</v>
      </c>
      <c r="T13" s="12">
        <v>25301</v>
      </c>
      <c r="U13" s="12">
        <v>29378</v>
      </c>
      <c r="V13" s="12">
        <v>0</v>
      </c>
      <c r="W13" s="12">
        <v>0</v>
      </c>
      <c r="X13" s="6">
        <v>0</v>
      </c>
      <c r="Y13" s="12">
        <v>1450</v>
      </c>
      <c r="Z13" s="6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6">
        <v>0</v>
      </c>
      <c r="AG13" s="6">
        <v>0</v>
      </c>
      <c r="AH13" s="12">
        <v>0</v>
      </c>
      <c r="AI13" s="12">
        <v>0</v>
      </c>
      <c r="AJ13" s="3">
        <v>0</v>
      </c>
      <c r="AK13" s="6">
        <v>0</v>
      </c>
      <c r="AL13" s="6">
        <v>0</v>
      </c>
      <c r="AM13" s="12">
        <v>13236</v>
      </c>
      <c r="AN13" s="3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3">
        <v>0</v>
      </c>
      <c r="AX13" s="3">
        <v>0</v>
      </c>
      <c r="AY13" s="3">
        <v>0</v>
      </c>
      <c r="AZ13" s="12">
        <v>0</v>
      </c>
      <c r="BA13" s="3">
        <v>0</v>
      </c>
      <c r="BB13" s="3">
        <v>0</v>
      </c>
      <c r="BC13" s="6">
        <v>0</v>
      </c>
      <c r="BD13" s="12">
        <v>30140</v>
      </c>
      <c r="BE13" s="12">
        <v>0</v>
      </c>
      <c r="BF13" s="12">
        <v>81507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1180</v>
      </c>
      <c r="BO13" s="12">
        <v>585</v>
      </c>
      <c r="BP13" s="12">
        <v>0</v>
      </c>
      <c r="BQ13" s="12">
        <v>526</v>
      </c>
      <c r="BR13" s="12">
        <v>0</v>
      </c>
      <c r="BS13" s="12">
        <v>0</v>
      </c>
      <c r="BT13" s="12">
        <v>0</v>
      </c>
      <c r="BU13" s="12">
        <v>0</v>
      </c>
      <c r="BV13" s="12">
        <v>900</v>
      </c>
      <c r="BW13" s="12">
        <v>0</v>
      </c>
      <c r="BX13" s="12">
        <v>1080</v>
      </c>
      <c r="BY13" s="12">
        <v>1860</v>
      </c>
      <c r="BZ13" s="12">
        <v>31640</v>
      </c>
      <c r="CA13" s="12">
        <v>0</v>
      </c>
      <c r="CB13" s="12">
        <v>9300</v>
      </c>
      <c r="CC13" s="12">
        <v>22700</v>
      </c>
      <c r="CD13" s="18">
        <v>97064</v>
      </c>
      <c r="CE13" s="18">
        <v>0</v>
      </c>
      <c r="CF13" s="3">
        <v>0</v>
      </c>
      <c r="CG13" s="3">
        <v>0</v>
      </c>
      <c r="CH13" s="3">
        <v>510</v>
      </c>
      <c r="CI13" s="3">
        <v>0</v>
      </c>
      <c r="CJ13" s="3">
        <v>0</v>
      </c>
      <c r="CK13" s="14">
        <v>0</v>
      </c>
      <c r="CL13" s="12">
        <v>5178</v>
      </c>
      <c r="CM13" s="18">
        <v>0</v>
      </c>
      <c r="CN13" s="12">
        <v>8240</v>
      </c>
      <c r="CO13" s="18">
        <v>0</v>
      </c>
      <c r="CP13" s="3">
        <v>0</v>
      </c>
      <c r="CQ13" s="22">
        <v>0</v>
      </c>
      <c r="CR13" s="12">
        <f t="shared" si="0"/>
        <v>288004</v>
      </c>
      <c r="CS13" s="18">
        <f t="shared" si="1"/>
        <v>97064</v>
      </c>
      <c r="CT13" s="22">
        <f t="shared" si="4"/>
        <v>0</v>
      </c>
      <c r="CU13" s="14">
        <f t="shared" si="2"/>
        <v>0</v>
      </c>
      <c r="CV13" s="6">
        <f t="shared" si="5"/>
        <v>385068</v>
      </c>
      <c r="CW13" s="29">
        <f t="shared" si="6"/>
        <v>74.793023569862982</v>
      </c>
      <c r="CX13" s="29">
        <f t="shared" si="7"/>
        <v>74.793023569862982</v>
      </c>
      <c r="CY13" s="6">
        <f t="shared" si="3"/>
        <v>464.49698431845599</v>
      </c>
    </row>
    <row r="14" spans="1:103" x14ac:dyDescent="0.2">
      <c r="A14" s="2" t="s">
        <v>325</v>
      </c>
      <c r="B14" s="2" t="s">
        <v>301</v>
      </c>
      <c r="C14" s="31">
        <v>1</v>
      </c>
      <c r="D14" s="2" t="s">
        <v>326</v>
      </c>
      <c r="E14" s="3">
        <v>298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12">
        <v>0</v>
      </c>
      <c r="L14" s="3">
        <v>0</v>
      </c>
      <c r="M14" s="3">
        <v>0</v>
      </c>
      <c r="N14" s="3">
        <v>0</v>
      </c>
      <c r="O14" s="3">
        <v>0</v>
      </c>
      <c r="P14" s="12">
        <v>0</v>
      </c>
      <c r="Q14" s="12">
        <v>12520</v>
      </c>
      <c r="R14" s="12">
        <v>0</v>
      </c>
      <c r="S14" s="12">
        <v>0</v>
      </c>
      <c r="T14" s="12">
        <v>14130</v>
      </c>
      <c r="U14" s="12">
        <v>12757</v>
      </c>
      <c r="V14" s="12">
        <v>0</v>
      </c>
      <c r="W14" s="12">
        <v>0</v>
      </c>
      <c r="X14" s="6">
        <v>0</v>
      </c>
      <c r="Y14" s="12">
        <v>138</v>
      </c>
      <c r="Z14" s="6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6">
        <v>0</v>
      </c>
      <c r="AG14" s="6">
        <v>0</v>
      </c>
      <c r="AH14" s="12">
        <v>0</v>
      </c>
      <c r="AI14" s="12">
        <v>0</v>
      </c>
      <c r="AJ14" s="3">
        <v>0</v>
      </c>
      <c r="AK14" s="6">
        <v>0</v>
      </c>
      <c r="AL14" s="6">
        <v>0</v>
      </c>
      <c r="AM14" s="12">
        <v>810</v>
      </c>
      <c r="AN14" s="3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3">
        <v>0</v>
      </c>
      <c r="AX14" s="3">
        <v>0</v>
      </c>
      <c r="AY14" s="3">
        <v>0</v>
      </c>
      <c r="AZ14" s="12">
        <v>0</v>
      </c>
      <c r="BA14" s="3">
        <v>0</v>
      </c>
      <c r="BB14" s="3">
        <v>0</v>
      </c>
      <c r="BC14" s="6">
        <v>0</v>
      </c>
      <c r="BD14" s="12">
        <v>26051</v>
      </c>
      <c r="BE14" s="12">
        <v>0</v>
      </c>
      <c r="BF14" s="12">
        <v>29244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7</v>
      </c>
      <c r="BN14" s="12">
        <v>324</v>
      </c>
      <c r="BO14" s="12">
        <v>167</v>
      </c>
      <c r="BP14" s="12">
        <v>17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61</v>
      </c>
      <c r="BW14" s="12">
        <v>0</v>
      </c>
      <c r="BX14" s="12">
        <v>218</v>
      </c>
      <c r="BY14" s="12">
        <v>680</v>
      </c>
      <c r="BZ14" s="12">
        <v>3375</v>
      </c>
      <c r="CA14" s="12">
        <v>0</v>
      </c>
      <c r="CB14" s="12">
        <v>566</v>
      </c>
      <c r="CC14" s="12">
        <v>19486</v>
      </c>
      <c r="CD14" s="18">
        <v>33443</v>
      </c>
      <c r="CE14" s="18">
        <v>0</v>
      </c>
      <c r="CF14" s="3">
        <v>0</v>
      </c>
      <c r="CG14" s="3">
        <v>0</v>
      </c>
      <c r="CH14" s="3">
        <v>0</v>
      </c>
      <c r="CI14" s="3">
        <v>0</v>
      </c>
      <c r="CJ14" s="3">
        <v>0</v>
      </c>
      <c r="CK14" s="14">
        <v>0</v>
      </c>
      <c r="CL14" s="12"/>
      <c r="CM14" s="18">
        <v>0</v>
      </c>
      <c r="CN14" s="12">
        <v>3014</v>
      </c>
      <c r="CO14" s="18">
        <v>0</v>
      </c>
      <c r="CP14" s="3">
        <v>0</v>
      </c>
      <c r="CQ14" s="22">
        <v>0</v>
      </c>
      <c r="CR14" s="12">
        <f t="shared" si="0"/>
        <v>123565</v>
      </c>
      <c r="CS14" s="18">
        <f t="shared" si="1"/>
        <v>33443</v>
      </c>
      <c r="CT14" s="22">
        <f t="shared" si="4"/>
        <v>0</v>
      </c>
      <c r="CU14" s="14">
        <f t="shared" si="2"/>
        <v>0</v>
      </c>
      <c r="CV14" s="6">
        <f t="shared" si="5"/>
        <v>157008</v>
      </c>
      <c r="CW14" s="29">
        <f t="shared" si="6"/>
        <v>78.699811474574545</v>
      </c>
      <c r="CX14" s="29">
        <f t="shared" si="7"/>
        <v>78.699811474574545</v>
      </c>
      <c r="CY14" s="6">
        <f t="shared" si="3"/>
        <v>526.8724832214765</v>
      </c>
    </row>
    <row r="15" spans="1:103" x14ac:dyDescent="0.2">
      <c r="A15" s="2" t="s">
        <v>327</v>
      </c>
      <c r="B15" s="2" t="s">
        <v>301</v>
      </c>
      <c r="C15" s="31">
        <v>1</v>
      </c>
      <c r="D15" s="2" t="s">
        <v>328</v>
      </c>
      <c r="E15" s="3">
        <v>1197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12">
        <v>21</v>
      </c>
      <c r="L15" s="3">
        <v>0</v>
      </c>
      <c r="M15" s="3">
        <v>0</v>
      </c>
      <c r="N15" s="3">
        <v>0</v>
      </c>
      <c r="O15" s="3">
        <v>0</v>
      </c>
      <c r="P15" s="12">
        <v>0</v>
      </c>
      <c r="Q15" s="12">
        <v>33015</v>
      </c>
      <c r="R15" s="12">
        <v>0</v>
      </c>
      <c r="S15" s="12">
        <v>0</v>
      </c>
      <c r="T15" s="12">
        <v>50879</v>
      </c>
      <c r="U15" s="12">
        <v>64791</v>
      </c>
      <c r="V15" s="12">
        <v>0</v>
      </c>
      <c r="W15" s="12">
        <v>0</v>
      </c>
      <c r="X15" s="6">
        <v>0</v>
      </c>
      <c r="Y15" s="12">
        <v>780</v>
      </c>
      <c r="Z15" s="6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6">
        <v>0</v>
      </c>
      <c r="AG15" s="6">
        <v>0</v>
      </c>
      <c r="AH15" s="12">
        <v>0</v>
      </c>
      <c r="AI15" s="12">
        <v>0</v>
      </c>
      <c r="AJ15" s="3">
        <v>0</v>
      </c>
      <c r="AK15" s="6">
        <v>0</v>
      </c>
      <c r="AL15" s="6">
        <v>0</v>
      </c>
      <c r="AM15" s="12">
        <v>23751</v>
      </c>
      <c r="AN15" s="3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3">
        <v>0</v>
      </c>
      <c r="AX15" s="3">
        <v>0</v>
      </c>
      <c r="AY15" s="3">
        <v>0</v>
      </c>
      <c r="AZ15" s="12">
        <v>0</v>
      </c>
      <c r="BA15" s="3">
        <v>0</v>
      </c>
      <c r="BB15" s="3">
        <v>0</v>
      </c>
      <c r="BC15" s="6">
        <v>0</v>
      </c>
      <c r="BD15" s="12">
        <v>70455</v>
      </c>
      <c r="BE15" s="12">
        <v>0</v>
      </c>
      <c r="BF15" s="12">
        <v>114505</v>
      </c>
      <c r="BG15" s="12">
        <v>4680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9</v>
      </c>
      <c r="BN15" s="12">
        <v>2112</v>
      </c>
      <c r="BO15" s="12">
        <v>1065</v>
      </c>
      <c r="BP15" s="12">
        <v>225</v>
      </c>
      <c r="BQ15" s="12">
        <v>462</v>
      </c>
      <c r="BR15" s="12">
        <v>0</v>
      </c>
      <c r="BS15" s="12">
        <v>0</v>
      </c>
      <c r="BT15" s="12">
        <v>0</v>
      </c>
      <c r="BU15" s="12">
        <v>100</v>
      </c>
      <c r="BV15" s="12">
        <v>812</v>
      </c>
      <c r="BW15" s="12">
        <v>0</v>
      </c>
      <c r="BX15" s="12">
        <v>1666</v>
      </c>
      <c r="BY15" s="12">
        <v>3442</v>
      </c>
      <c r="BZ15" s="12">
        <v>37660</v>
      </c>
      <c r="CA15" s="12">
        <v>0</v>
      </c>
      <c r="CB15" s="12">
        <v>4188</v>
      </c>
      <c r="CC15" s="12">
        <v>26246</v>
      </c>
      <c r="CD15" s="18">
        <v>146775</v>
      </c>
      <c r="CE15" s="18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14">
        <v>0</v>
      </c>
      <c r="CL15" s="12"/>
      <c r="CM15" s="18">
        <v>0</v>
      </c>
      <c r="CN15" s="12">
        <v>28378</v>
      </c>
      <c r="CO15" s="18">
        <v>0</v>
      </c>
      <c r="CP15" s="3">
        <v>0</v>
      </c>
      <c r="CQ15" s="22">
        <v>0</v>
      </c>
      <c r="CR15" s="12">
        <f t="shared" si="0"/>
        <v>469242</v>
      </c>
      <c r="CS15" s="18">
        <f t="shared" si="1"/>
        <v>146775</v>
      </c>
      <c r="CT15" s="22">
        <f t="shared" si="4"/>
        <v>0</v>
      </c>
      <c r="CU15" s="14">
        <f t="shared" si="2"/>
        <v>0</v>
      </c>
      <c r="CV15" s="6">
        <f t="shared" si="5"/>
        <v>616017</v>
      </c>
      <c r="CW15" s="29">
        <f t="shared" si="6"/>
        <v>76.173547158601139</v>
      </c>
      <c r="CX15" s="29">
        <f t="shared" si="7"/>
        <v>76.173547158601139</v>
      </c>
      <c r="CY15" s="6">
        <f t="shared" si="3"/>
        <v>514.63408521303256</v>
      </c>
    </row>
    <row r="16" spans="1:103" x14ac:dyDescent="0.2">
      <c r="A16" s="2" t="s">
        <v>329</v>
      </c>
      <c r="B16" s="2" t="s">
        <v>301</v>
      </c>
      <c r="C16" s="31">
        <v>1</v>
      </c>
      <c r="D16" s="2" t="s">
        <v>330</v>
      </c>
      <c r="E16" s="3">
        <v>5436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12">
        <v>212</v>
      </c>
      <c r="L16" s="3">
        <v>0</v>
      </c>
      <c r="M16" s="3">
        <v>0</v>
      </c>
      <c r="N16" s="3">
        <v>0</v>
      </c>
      <c r="O16" s="3">
        <v>0</v>
      </c>
      <c r="P16" s="12">
        <v>1380</v>
      </c>
      <c r="Q16" s="12">
        <v>221485</v>
      </c>
      <c r="R16" s="12">
        <v>0</v>
      </c>
      <c r="S16" s="12">
        <v>0</v>
      </c>
      <c r="T16" s="12">
        <v>233268</v>
      </c>
      <c r="U16" s="12">
        <v>319387</v>
      </c>
      <c r="V16" s="12">
        <v>0</v>
      </c>
      <c r="W16" s="12">
        <v>218</v>
      </c>
      <c r="X16" s="6">
        <v>0</v>
      </c>
      <c r="Y16" s="12">
        <v>5500</v>
      </c>
      <c r="Z16" s="6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6">
        <v>0</v>
      </c>
      <c r="AG16" s="6">
        <v>0</v>
      </c>
      <c r="AH16" s="12">
        <v>0</v>
      </c>
      <c r="AI16" s="12">
        <v>0</v>
      </c>
      <c r="AJ16" s="3">
        <v>0</v>
      </c>
      <c r="AK16" s="6">
        <v>0</v>
      </c>
      <c r="AL16" s="6">
        <v>0</v>
      </c>
      <c r="AM16" s="12">
        <v>205200</v>
      </c>
      <c r="AN16" s="3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3">
        <v>0</v>
      </c>
      <c r="AX16" s="3">
        <v>0</v>
      </c>
      <c r="AY16" s="3">
        <v>0</v>
      </c>
      <c r="AZ16" s="12">
        <v>0</v>
      </c>
      <c r="BA16" s="3">
        <v>0</v>
      </c>
      <c r="BB16" s="3">
        <v>0</v>
      </c>
      <c r="BC16" s="6">
        <v>0</v>
      </c>
      <c r="BD16" s="12">
        <v>498503</v>
      </c>
      <c r="BE16" s="12">
        <v>0</v>
      </c>
      <c r="BF16" s="12">
        <v>742835</v>
      </c>
      <c r="BG16" s="12">
        <v>42630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502</v>
      </c>
      <c r="BN16" s="12">
        <v>14010</v>
      </c>
      <c r="BO16" s="12">
        <v>3255</v>
      </c>
      <c r="BP16" s="12">
        <v>1220</v>
      </c>
      <c r="BQ16" s="12">
        <v>9480</v>
      </c>
      <c r="BR16" s="12">
        <v>0</v>
      </c>
      <c r="BS16" s="12">
        <v>0</v>
      </c>
      <c r="BT16" s="12">
        <v>0</v>
      </c>
      <c r="BU16" s="12">
        <v>1119</v>
      </c>
      <c r="BV16" s="12">
        <v>5061</v>
      </c>
      <c r="BW16" s="12">
        <v>0</v>
      </c>
      <c r="BX16" s="12">
        <v>8440</v>
      </c>
      <c r="BY16" s="12">
        <v>34035</v>
      </c>
      <c r="BZ16" s="12">
        <v>648658</v>
      </c>
      <c r="CA16" s="12">
        <v>0</v>
      </c>
      <c r="CB16" s="12">
        <v>41733</v>
      </c>
      <c r="CC16" s="12">
        <v>561504</v>
      </c>
      <c r="CD16" s="18">
        <v>1782712</v>
      </c>
      <c r="CE16" s="18">
        <v>0</v>
      </c>
      <c r="CF16" s="3">
        <v>0</v>
      </c>
      <c r="CG16" s="3">
        <v>0</v>
      </c>
      <c r="CH16" s="3">
        <v>1690</v>
      </c>
      <c r="CI16" s="3">
        <v>1478310</v>
      </c>
      <c r="CJ16" s="3">
        <v>0</v>
      </c>
      <c r="CK16" s="14">
        <v>0</v>
      </c>
      <c r="CL16" s="12">
        <v>281965</v>
      </c>
      <c r="CM16" s="18">
        <v>0</v>
      </c>
      <c r="CN16" s="12">
        <v>142590</v>
      </c>
      <c r="CO16" s="18">
        <v>0</v>
      </c>
      <c r="CP16" s="3">
        <v>0</v>
      </c>
      <c r="CQ16" s="22">
        <v>0</v>
      </c>
      <c r="CR16" s="12">
        <f t="shared" si="0"/>
        <v>4024190</v>
      </c>
      <c r="CS16" s="18">
        <f t="shared" si="1"/>
        <v>1782712</v>
      </c>
      <c r="CT16" s="22">
        <f t="shared" si="4"/>
        <v>0</v>
      </c>
      <c r="CU16" s="14">
        <f t="shared" si="2"/>
        <v>0</v>
      </c>
      <c r="CV16" s="6">
        <f t="shared" si="5"/>
        <v>5806902</v>
      </c>
      <c r="CW16" s="29">
        <f t="shared" si="6"/>
        <v>69.30011906520896</v>
      </c>
      <c r="CX16" s="29">
        <f t="shared" si="7"/>
        <v>69.30011906520896</v>
      </c>
      <c r="CY16" s="6">
        <f t="shared" si="3"/>
        <v>1068.2306843267108</v>
      </c>
    </row>
    <row r="17" spans="1:103" x14ac:dyDescent="0.2">
      <c r="A17" s="2" t="s">
        <v>331</v>
      </c>
      <c r="B17" s="2" t="s">
        <v>301</v>
      </c>
      <c r="C17" s="31">
        <v>1</v>
      </c>
      <c r="D17" s="2" t="s">
        <v>332</v>
      </c>
      <c r="E17" s="3">
        <v>4856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12">
        <v>0</v>
      </c>
      <c r="L17" s="3">
        <v>0</v>
      </c>
      <c r="M17" s="3">
        <v>0</v>
      </c>
      <c r="N17" s="3">
        <v>0</v>
      </c>
      <c r="O17" s="3">
        <v>0</v>
      </c>
      <c r="P17" s="12">
        <v>50920</v>
      </c>
      <c r="Q17" s="12">
        <v>74135</v>
      </c>
      <c r="R17" s="12">
        <v>0</v>
      </c>
      <c r="S17" s="12">
        <v>0</v>
      </c>
      <c r="T17" s="12">
        <v>93479</v>
      </c>
      <c r="U17" s="12">
        <v>198489</v>
      </c>
      <c r="V17" s="12">
        <v>0</v>
      </c>
      <c r="W17" s="12">
        <v>0</v>
      </c>
      <c r="X17" s="6">
        <v>0</v>
      </c>
      <c r="Y17" s="12">
        <v>0</v>
      </c>
      <c r="Z17" s="6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6">
        <v>0</v>
      </c>
      <c r="AG17" s="6">
        <v>0</v>
      </c>
      <c r="AH17" s="12">
        <v>0</v>
      </c>
      <c r="AI17" s="12">
        <v>0</v>
      </c>
      <c r="AJ17" s="3">
        <v>0</v>
      </c>
      <c r="AK17" s="6">
        <v>0</v>
      </c>
      <c r="AL17" s="6">
        <v>0</v>
      </c>
      <c r="AM17" s="12">
        <v>7364</v>
      </c>
      <c r="AN17" s="3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3">
        <v>0</v>
      </c>
      <c r="AX17" s="3">
        <v>0</v>
      </c>
      <c r="AY17" s="3">
        <v>0</v>
      </c>
      <c r="AZ17" s="12">
        <v>0</v>
      </c>
      <c r="BA17" s="3">
        <v>0</v>
      </c>
      <c r="BB17" s="3">
        <v>0</v>
      </c>
      <c r="BC17" s="6">
        <v>0</v>
      </c>
      <c r="BD17" s="12">
        <v>150872</v>
      </c>
      <c r="BE17" s="12">
        <v>0</v>
      </c>
      <c r="BF17" s="12">
        <v>387895</v>
      </c>
      <c r="BG17" s="12">
        <v>19960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186</v>
      </c>
      <c r="BN17" s="12">
        <v>5978</v>
      </c>
      <c r="BO17" s="12">
        <v>1174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366</v>
      </c>
      <c r="BV17" s="12">
        <v>1074</v>
      </c>
      <c r="BW17" s="12">
        <v>0</v>
      </c>
      <c r="BX17" s="12">
        <v>3345</v>
      </c>
      <c r="BY17" s="12">
        <v>14576</v>
      </c>
      <c r="BZ17" s="12">
        <v>338084</v>
      </c>
      <c r="CA17" s="12">
        <v>0</v>
      </c>
      <c r="CB17" s="12">
        <v>13913</v>
      </c>
      <c r="CC17" s="12">
        <v>418162</v>
      </c>
      <c r="CD17" s="18">
        <v>374749</v>
      </c>
      <c r="CE17" s="18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14">
        <v>0</v>
      </c>
      <c r="CL17" s="12">
        <v>96925</v>
      </c>
      <c r="CM17" s="18">
        <v>0</v>
      </c>
      <c r="CN17" s="12">
        <v>61552</v>
      </c>
      <c r="CO17" s="18">
        <v>0</v>
      </c>
      <c r="CP17" s="3">
        <v>0</v>
      </c>
      <c r="CQ17" s="22">
        <v>0</v>
      </c>
      <c r="CR17" s="12">
        <f t="shared" si="0"/>
        <v>1938449</v>
      </c>
      <c r="CS17" s="18">
        <f t="shared" si="1"/>
        <v>374749</v>
      </c>
      <c r="CT17" s="22">
        <f t="shared" si="4"/>
        <v>0</v>
      </c>
      <c r="CU17" s="14">
        <f t="shared" si="2"/>
        <v>0</v>
      </c>
      <c r="CV17" s="6">
        <f t="shared" si="5"/>
        <v>2313198</v>
      </c>
      <c r="CW17" s="29">
        <f t="shared" si="6"/>
        <v>83.79952775335272</v>
      </c>
      <c r="CX17" s="29">
        <f t="shared" si="7"/>
        <v>83.79952775335272</v>
      </c>
      <c r="CY17" s="6">
        <f t="shared" si="3"/>
        <v>476.35873146622737</v>
      </c>
    </row>
    <row r="18" spans="1:103" x14ac:dyDescent="0.2">
      <c r="A18" s="2" t="s">
        <v>333</v>
      </c>
      <c r="B18" s="2" t="s">
        <v>301</v>
      </c>
      <c r="C18" s="31">
        <v>1</v>
      </c>
      <c r="D18" s="2" t="s">
        <v>334</v>
      </c>
      <c r="E18" s="3">
        <v>526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12">
        <v>0</v>
      </c>
      <c r="L18" s="3">
        <v>0</v>
      </c>
      <c r="M18" s="3">
        <v>0</v>
      </c>
      <c r="N18" s="3">
        <v>0</v>
      </c>
      <c r="O18" s="3">
        <v>0</v>
      </c>
      <c r="P18" s="12">
        <v>8879</v>
      </c>
      <c r="Q18" s="12">
        <v>26757</v>
      </c>
      <c r="R18" s="12">
        <v>0</v>
      </c>
      <c r="S18" s="12">
        <v>5301</v>
      </c>
      <c r="T18" s="12">
        <v>600</v>
      </c>
      <c r="U18" s="12">
        <v>22986</v>
      </c>
      <c r="V18" s="12">
        <v>0</v>
      </c>
      <c r="W18" s="12">
        <v>0</v>
      </c>
      <c r="X18" s="6">
        <v>0</v>
      </c>
      <c r="Y18" s="12">
        <v>0</v>
      </c>
      <c r="Z18" s="6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6">
        <v>0</v>
      </c>
      <c r="AG18" s="6">
        <v>0</v>
      </c>
      <c r="AH18" s="12">
        <v>0</v>
      </c>
      <c r="AI18" s="12">
        <v>0</v>
      </c>
      <c r="AJ18" s="3">
        <v>0</v>
      </c>
      <c r="AK18" s="6">
        <v>0</v>
      </c>
      <c r="AL18" s="6">
        <v>0</v>
      </c>
      <c r="AM18" s="12">
        <v>80</v>
      </c>
      <c r="AN18" s="3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3">
        <v>0</v>
      </c>
      <c r="AX18" s="3">
        <v>0</v>
      </c>
      <c r="AY18" s="3">
        <v>0</v>
      </c>
      <c r="AZ18" s="12">
        <v>0</v>
      </c>
      <c r="BA18" s="3">
        <v>0</v>
      </c>
      <c r="BB18" s="3">
        <v>0</v>
      </c>
      <c r="BC18" s="6">
        <v>0</v>
      </c>
      <c r="BD18" s="12">
        <v>34507</v>
      </c>
      <c r="BE18" s="12">
        <v>0</v>
      </c>
      <c r="BF18" s="12">
        <v>26530</v>
      </c>
      <c r="BG18" s="12">
        <v>3195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190</v>
      </c>
      <c r="BO18" s="12">
        <v>0</v>
      </c>
      <c r="BP18" s="12">
        <v>5</v>
      </c>
      <c r="BQ18" s="12">
        <v>10</v>
      </c>
      <c r="BR18" s="12">
        <v>0</v>
      </c>
      <c r="BS18" s="12">
        <v>0</v>
      </c>
      <c r="BT18" s="12">
        <v>67</v>
      </c>
      <c r="BU18" s="12">
        <v>0</v>
      </c>
      <c r="BV18" s="12">
        <v>98</v>
      </c>
      <c r="BW18" s="12">
        <v>0</v>
      </c>
      <c r="BX18" s="12">
        <v>125</v>
      </c>
      <c r="BY18" s="12">
        <v>565</v>
      </c>
      <c r="BZ18" s="12">
        <v>4255</v>
      </c>
      <c r="CA18" s="12">
        <v>20</v>
      </c>
      <c r="CB18" s="12">
        <v>760</v>
      </c>
      <c r="CC18" s="12">
        <v>15869</v>
      </c>
      <c r="CD18" s="18">
        <v>49270</v>
      </c>
      <c r="CE18" s="18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14">
        <v>0</v>
      </c>
      <c r="CL18" s="12">
        <v>194</v>
      </c>
      <c r="CM18" s="18">
        <v>0</v>
      </c>
      <c r="CN18" s="12">
        <v>0</v>
      </c>
      <c r="CO18" s="18">
        <v>2045</v>
      </c>
      <c r="CP18" s="3">
        <v>4500</v>
      </c>
      <c r="CQ18" s="22">
        <v>4500</v>
      </c>
      <c r="CR18" s="12">
        <f t="shared" si="0"/>
        <v>150993</v>
      </c>
      <c r="CS18" s="18">
        <f t="shared" si="1"/>
        <v>51315</v>
      </c>
      <c r="CT18" s="22">
        <f t="shared" si="4"/>
        <v>4500</v>
      </c>
      <c r="CU18" s="14">
        <f t="shared" si="2"/>
        <v>0</v>
      </c>
      <c r="CV18" s="6">
        <f t="shared" si="5"/>
        <v>202308</v>
      </c>
      <c r="CW18" s="29">
        <f t="shared" si="6"/>
        <v>75.187130091679251</v>
      </c>
      <c r="CX18" s="29">
        <f t="shared" si="7"/>
        <v>75.187130091679251</v>
      </c>
      <c r="CY18" s="6">
        <f t="shared" si="3"/>
        <v>384.61596958174903</v>
      </c>
    </row>
    <row r="19" spans="1:103" x14ac:dyDescent="0.2">
      <c r="A19" s="2" t="s">
        <v>335</v>
      </c>
      <c r="B19" s="2" t="s">
        <v>301</v>
      </c>
      <c r="C19" s="31">
        <v>1</v>
      </c>
      <c r="D19" s="2" t="s">
        <v>336</v>
      </c>
      <c r="E19" s="3">
        <v>1427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12">
        <v>0</v>
      </c>
      <c r="L19" s="3">
        <v>0</v>
      </c>
      <c r="M19" s="3">
        <v>0</v>
      </c>
      <c r="N19" s="3">
        <v>0</v>
      </c>
      <c r="O19" s="3">
        <v>0</v>
      </c>
      <c r="P19" s="12">
        <v>80560</v>
      </c>
      <c r="Q19" s="12">
        <v>238216</v>
      </c>
      <c r="R19" s="12">
        <v>0</v>
      </c>
      <c r="S19" s="12">
        <v>0</v>
      </c>
      <c r="T19" s="12">
        <v>73462</v>
      </c>
      <c r="U19" s="12">
        <v>48478</v>
      </c>
      <c r="V19" s="12">
        <v>0</v>
      </c>
      <c r="W19" s="12">
        <v>0</v>
      </c>
      <c r="X19" s="6">
        <v>0</v>
      </c>
      <c r="Y19" s="12">
        <v>623</v>
      </c>
      <c r="Z19" s="6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6">
        <v>0</v>
      </c>
      <c r="AG19" s="6">
        <v>0</v>
      </c>
      <c r="AH19" s="12">
        <v>0</v>
      </c>
      <c r="AI19" s="12">
        <v>0</v>
      </c>
      <c r="AJ19" s="3">
        <v>0</v>
      </c>
      <c r="AK19" s="6">
        <v>0</v>
      </c>
      <c r="AL19" s="6">
        <v>0</v>
      </c>
      <c r="AM19" s="12">
        <v>3646</v>
      </c>
      <c r="AN19" s="3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3">
        <v>0</v>
      </c>
      <c r="AX19" s="3">
        <v>0</v>
      </c>
      <c r="AY19" s="3">
        <v>0</v>
      </c>
      <c r="AZ19" s="12">
        <v>0</v>
      </c>
      <c r="BA19" s="3">
        <v>0</v>
      </c>
      <c r="BB19" s="3">
        <v>0</v>
      </c>
      <c r="BC19" s="6">
        <v>0</v>
      </c>
      <c r="BD19" s="12">
        <v>126374</v>
      </c>
      <c r="BE19" s="12">
        <v>0</v>
      </c>
      <c r="BF19" s="12">
        <v>146208</v>
      </c>
      <c r="BG19" s="12">
        <v>3835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31</v>
      </c>
      <c r="BN19" s="12">
        <v>1458</v>
      </c>
      <c r="BO19" s="12">
        <v>986</v>
      </c>
      <c r="BP19" s="12">
        <v>76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274</v>
      </c>
      <c r="BW19" s="12">
        <v>0</v>
      </c>
      <c r="BX19" s="12">
        <v>874</v>
      </c>
      <c r="BY19" s="12">
        <v>3062</v>
      </c>
      <c r="BZ19" s="12">
        <v>15180</v>
      </c>
      <c r="CA19" s="12">
        <v>0</v>
      </c>
      <c r="CB19" s="12">
        <v>2543</v>
      </c>
      <c r="CC19" s="12">
        <v>36016</v>
      </c>
      <c r="CD19" s="18">
        <v>115849</v>
      </c>
      <c r="CE19" s="18">
        <v>0</v>
      </c>
      <c r="CF19" s="3">
        <v>0</v>
      </c>
      <c r="CG19" s="3">
        <v>0</v>
      </c>
      <c r="CH19" s="3">
        <v>300</v>
      </c>
      <c r="CI19" s="3">
        <v>0</v>
      </c>
      <c r="CJ19" s="3">
        <v>0</v>
      </c>
      <c r="CK19" s="14">
        <v>0</v>
      </c>
      <c r="CL19" s="12"/>
      <c r="CM19" s="18">
        <v>0</v>
      </c>
      <c r="CN19" s="12">
        <v>12068</v>
      </c>
      <c r="CO19" s="18">
        <v>0</v>
      </c>
      <c r="CP19" s="3">
        <v>0</v>
      </c>
      <c r="CQ19" s="22">
        <v>0</v>
      </c>
      <c r="CR19" s="12">
        <f t="shared" si="0"/>
        <v>793970</v>
      </c>
      <c r="CS19" s="18">
        <f t="shared" si="1"/>
        <v>115849</v>
      </c>
      <c r="CT19" s="22">
        <f t="shared" si="4"/>
        <v>0</v>
      </c>
      <c r="CU19" s="14">
        <f t="shared" si="2"/>
        <v>0</v>
      </c>
      <c r="CV19" s="6">
        <f t="shared" si="5"/>
        <v>909819</v>
      </c>
      <c r="CW19" s="29">
        <f t="shared" si="6"/>
        <v>87.266808013462011</v>
      </c>
      <c r="CX19" s="29">
        <f t="shared" si="7"/>
        <v>87.266808013462011</v>
      </c>
      <c r="CY19" s="6">
        <f t="shared" si="3"/>
        <v>637.57463209530488</v>
      </c>
    </row>
    <row r="20" spans="1:103" x14ac:dyDescent="0.2">
      <c r="A20" s="2" t="s">
        <v>337</v>
      </c>
      <c r="B20" s="2" t="s">
        <v>301</v>
      </c>
      <c r="C20" s="31">
        <v>1</v>
      </c>
      <c r="D20" s="2" t="s">
        <v>338</v>
      </c>
      <c r="E20" s="3">
        <v>1890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12">
        <v>2</v>
      </c>
      <c r="L20" s="3">
        <v>0</v>
      </c>
      <c r="M20" s="3">
        <v>0</v>
      </c>
      <c r="N20" s="3">
        <v>0</v>
      </c>
      <c r="O20" s="3">
        <v>0</v>
      </c>
      <c r="P20" s="12">
        <v>20000</v>
      </c>
      <c r="Q20" s="12">
        <v>61977</v>
      </c>
      <c r="R20" s="12">
        <v>0</v>
      </c>
      <c r="S20" s="12">
        <v>0</v>
      </c>
      <c r="T20" s="12">
        <v>59544</v>
      </c>
      <c r="U20" s="12">
        <v>65149</v>
      </c>
      <c r="V20" s="12">
        <v>0</v>
      </c>
      <c r="W20" s="12">
        <v>0</v>
      </c>
      <c r="X20" s="6">
        <v>0</v>
      </c>
      <c r="Y20" s="12">
        <v>763</v>
      </c>
      <c r="Z20" s="6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6">
        <v>0</v>
      </c>
      <c r="AG20" s="6">
        <v>0</v>
      </c>
      <c r="AH20" s="12">
        <v>0</v>
      </c>
      <c r="AI20" s="12">
        <v>0</v>
      </c>
      <c r="AJ20" s="3">
        <v>0</v>
      </c>
      <c r="AK20" s="6">
        <v>0</v>
      </c>
      <c r="AL20" s="6">
        <v>0</v>
      </c>
      <c r="AM20" s="12">
        <v>4454</v>
      </c>
      <c r="AN20" s="3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3">
        <v>0</v>
      </c>
      <c r="AX20" s="3">
        <v>0</v>
      </c>
      <c r="AY20" s="3">
        <v>0</v>
      </c>
      <c r="AZ20" s="12">
        <v>0</v>
      </c>
      <c r="BA20" s="3">
        <v>0</v>
      </c>
      <c r="BB20" s="3">
        <v>0</v>
      </c>
      <c r="BC20" s="6">
        <v>0</v>
      </c>
      <c r="BD20" s="12">
        <v>105510</v>
      </c>
      <c r="BE20" s="12">
        <v>0</v>
      </c>
      <c r="BF20" s="12">
        <v>204741</v>
      </c>
      <c r="BG20" s="12">
        <v>10310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38</v>
      </c>
      <c r="BN20" s="12">
        <v>1782</v>
      </c>
      <c r="BO20" s="12">
        <v>967</v>
      </c>
      <c r="BP20" s="12">
        <v>94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334</v>
      </c>
      <c r="BW20" s="12">
        <v>0</v>
      </c>
      <c r="BX20" s="12">
        <v>1201</v>
      </c>
      <c r="BY20" s="12">
        <v>3742</v>
      </c>
      <c r="BZ20" s="12">
        <v>18556</v>
      </c>
      <c r="CA20" s="12">
        <v>0</v>
      </c>
      <c r="CB20" s="12">
        <v>3107</v>
      </c>
      <c r="CC20" s="12">
        <v>80597</v>
      </c>
      <c r="CD20" s="18">
        <v>243903</v>
      </c>
      <c r="CE20" s="18">
        <v>0</v>
      </c>
      <c r="CF20" s="3">
        <v>0</v>
      </c>
      <c r="CG20" s="3">
        <v>0</v>
      </c>
      <c r="CH20" s="3">
        <v>50</v>
      </c>
      <c r="CI20" s="3">
        <v>0</v>
      </c>
      <c r="CJ20" s="3">
        <v>0</v>
      </c>
      <c r="CK20" s="14">
        <v>0</v>
      </c>
      <c r="CL20" s="12"/>
      <c r="CM20" s="18">
        <v>0</v>
      </c>
      <c r="CN20" s="12">
        <v>16586</v>
      </c>
      <c r="CO20" s="18">
        <v>0</v>
      </c>
      <c r="CP20" s="3">
        <v>0</v>
      </c>
      <c r="CQ20" s="22">
        <v>0</v>
      </c>
      <c r="CR20" s="12">
        <f t="shared" si="0"/>
        <v>659454</v>
      </c>
      <c r="CS20" s="18">
        <f t="shared" si="1"/>
        <v>243903</v>
      </c>
      <c r="CT20" s="22">
        <f t="shared" si="4"/>
        <v>0</v>
      </c>
      <c r="CU20" s="14">
        <f t="shared" si="2"/>
        <v>0</v>
      </c>
      <c r="CV20" s="6">
        <f t="shared" si="5"/>
        <v>903357</v>
      </c>
      <c r="CW20" s="29">
        <f t="shared" si="6"/>
        <v>73.000375266921054</v>
      </c>
      <c r="CX20" s="29">
        <f t="shared" si="7"/>
        <v>73.000375266921054</v>
      </c>
      <c r="CY20" s="6">
        <f t="shared" si="3"/>
        <v>477.96666666666664</v>
      </c>
    </row>
    <row r="21" spans="1:103" x14ac:dyDescent="0.2">
      <c r="A21" s="2" t="s">
        <v>339</v>
      </c>
      <c r="B21" s="2" t="s">
        <v>301</v>
      </c>
      <c r="C21" s="31">
        <v>1</v>
      </c>
      <c r="D21" s="2" t="s">
        <v>340</v>
      </c>
      <c r="E21" s="3">
        <v>1331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12">
        <v>77</v>
      </c>
      <c r="L21" s="3">
        <v>0</v>
      </c>
      <c r="M21" s="3">
        <v>0</v>
      </c>
      <c r="N21" s="3">
        <v>0</v>
      </c>
      <c r="O21" s="3">
        <v>0</v>
      </c>
      <c r="P21" s="12">
        <v>0</v>
      </c>
      <c r="Q21" s="12">
        <v>40455</v>
      </c>
      <c r="R21" s="12">
        <v>0</v>
      </c>
      <c r="S21" s="12">
        <v>0</v>
      </c>
      <c r="T21" s="12">
        <v>44366</v>
      </c>
      <c r="U21" s="12">
        <v>44662</v>
      </c>
      <c r="V21" s="12">
        <v>0</v>
      </c>
      <c r="W21" s="12">
        <v>0</v>
      </c>
      <c r="X21" s="6">
        <v>0</v>
      </c>
      <c r="Y21" s="12">
        <v>100</v>
      </c>
      <c r="Z21" s="6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6">
        <v>0</v>
      </c>
      <c r="AG21" s="6">
        <v>0</v>
      </c>
      <c r="AH21" s="12">
        <v>0</v>
      </c>
      <c r="AI21" s="12">
        <v>0</v>
      </c>
      <c r="AJ21" s="3">
        <v>0</v>
      </c>
      <c r="AK21" s="6">
        <v>0</v>
      </c>
      <c r="AL21" s="6">
        <v>0</v>
      </c>
      <c r="AM21" s="12">
        <v>37725</v>
      </c>
      <c r="AN21" s="3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3">
        <v>0</v>
      </c>
      <c r="AX21" s="3">
        <v>0</v>
      </c>
      <c r="AY21" s="3">
        <v>0</v>
      </c>
      <c r="AZ21" s="12">
        <v>0</v>
      </c>
      <c r="BA21" s="3">
        <v>0</v>
      </c>
      <c r="BB21" s="3">
        <v>0</v>
      </c>
      <c r="BC21" s="6">
        <v>0</v>
      </c>
      <c r="BD21" s="12">
        <v>109229</v>
      </c>
      <c r="BE21" s="12">
        <v>0</v>
      </c>
      <c r="BF21" s="12">
        <v>116996</v>
      </c>
      <c r="BG21" s="12">
        <v>4275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13</v>
      </c>
      <c r="BN21" s="12">
        <v>2120</v>
      </c>
      <c r="BO21" s="12">
        <v>938</v>
      </c>
      <c r="BP21" s="12">
        <v>150</v>
      </c>
      <c r="BQ21" s="12">
        <v>1274</v>
      </c>
      <c r="BR21" s="12">
        <v>0</v>
      </c>
      <c r="BS21" s="12">
        <v>0</v>
      </c>
      <c r="BT21" s="12">
        <v>0</v>
      </c>
      <c r="BU21" s="12">
        <v>6</v>
      </c>
      <c r="BV21" s="12">
        <v>735</v>
      </c>
      <c r="BW21" s="12">
        <v>0</v>
      </c>
      <c r="BX21" s="12">
        <v>2775</v>
      </c>
      <c r="BY21" s="12">
        <v>8798</v>
      </c>
      <c r="BZ21" s="12">
        <v>47367</v>
      </c>
      <c r="CA21" s="12">
        <v>0</v>
      </c>
      <c r="CB21" s="12">
        <v>19959</v>
      </c>
      <c r="CC21" s="12">
        <v>98310</v>
      </c>
      <c r="CD21" s="18">
        <v>132635</v>
      </c>
      <c r="CE21" s="18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14">
        <v>0</v>
      </c>
      <c r="CL21" s="12"/>
      <c r="CM21" s="18">
        <v>0</v>
      </c>
      <c r="CN21" s="12">
        <v>60818</v>
      </c>
      <c r="CO21" s="18">
        <v>0</v>
      </c>
      <c r="CP21" s="3">
        <v>0</v>
      </c>
      <c r="CQ21" s="22">
        <v>0</v>
      </c>
      <c r="CR21" s="12">
        <f t="shared" si="0"/>
        <v>641148</v>
      </c>
      <c r="CS21" s="18">
        <f t="shared" si="1"/>
        <v>132635</v>
      </c>
      <c r="CT21" s="22">
        <f t="shared" si="4"/>
        <v>0</v>
      </c>
      <c r="CU21" s="14">
        <f t="shared" si="2"/>
        <v>0</v>
      </c>
      <c r="CV21" s="6">
        <f t="shared" si="5"/>
        <v>773783</v>
      </c>
      <c r="CW21" s="29">
        <f t="shared" si="6"/>
        <v>82.858889378546692</v>
      </c>
      <c r="CX21" s="29">
        <f t="shared" si="7"/>
        <v>82.858889378546692</v>
      </c>
      <c r="CY21" s="6">
        <f t="shared" si="3"/>
        <v>581.35462058602559</v>
      </c>
    </row>
    <row r="22" spans="1:103" x14ac:dyDescent="0.2">
      <c r="A22" s="2" t="s">
        <v>341</v>
      </c>
      <c r="B22" s="2" t="s">
        <v>301</v>
      </c>
      <c r="C22" s="31">
        <v>1</v>
      </c>
      <c r="D22" s="2" t="s">
        <v>342</v>
      </c>
      <c r="E22" s="3">
        <v>1054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12">
        <v>0</v>
      </c>
      <c r="L22" s="3">
        <v>0</v>
      </c>
      <c r="M22" s="3">
        <v>0</v>
      </c>
      <c r="N22" s="3">
        <v>0</v>
      </c>
      <c r="O22" s="3">
        <v>0</v>
      </c>
      <c r="P22" s="12">
        <v>0</v>
      </c>
      <c r="Q22" s="12">
        <v>37053</v>
      </c>
      <c r="R22" s="12">
        <v>0</v>
      </c>
      <c r="S22" s="12">
        <v>0</v>
      </c>
      <c r="T22" s="12">
        <v>41797</v>
      </c>
      <c r="U22" s="12">
        <v>37726</v>
      </c>
      <c r="V22" s="12">
        <v>0</v>
      </c>
      <c r="W22" s="12">
        <v>0</v>
      </c>
      <c r="X22" s="6">
        <v>0</v>
      </c>
      <c r="Y22" s="12">
        <v>3671</v>
      </c>
      <c r="Z22" s="6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6">
        <v>0</v>
      </c>
      <c r="AG22" s="6">
        <v>0</v>
      </c>
      <c r="AH22" s="12">
        <v>0</v>
      </c>
      <c r="AI22" s="12">
        <v>0</v>
      </c>
      <c r="AJ22" s="3">
        <v>0</v>
      </c>
      <c r="AK22" s="6">
        <v>0</v>
      </c>
      <c r="AL22" s="6">
        <v>0</v>
      </c>
      <c r="AM22" s="12">
        <v>20951</v>
      </c>
      <c r="AN22" s="3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3">
        <v>0</v>
      </c>
      <c r="AX22" s="3">
        <v>0</v>
      </c>
      <c r="AY22" s="3">
        <v>0</v>
      </c>
      <c r="AZ22" s="12">
        <v>0</v>
      </c>
      <c r="BA22" s="3">
        <v>0</v>
      </c>
      <c r="BB22" s="3">
        <v>0</v>
      </c>
      <c r="BC22" s="6">
        <v>0</v>
      </c>
      <c r="BD22" s="12">
        <v>64022</v>
      </c>
      <c r="BE22" s="12">
        <v>0</v>
      </c>
      <c r="BF22" s="12">
        <v>88603</v>
      </c>
      <c r="BG22" s="12">
        <v>7215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2729</v>
      </c>
      <c r="BO22" s="12">
        <v>754</v>
      </c>
      <c r="BP22" s="12">
        <v>180</v>
      </c>
      <c r="BQ22" s="12">
        <v>0</v>
      </c>
      <c r="BR22" s="12">
        <v>0</v>
      </c>
      <c r="BS22" s="12">
        <v>0</v>
      </c>
      <c r="BT22" s="12">
        <v>0</v>
      </c>
      <c r="BU22" s="12">
        <v>24</v>
      </c>
      <c r="BV22" s="12">
        <v>576</v>
      </c>
      <c r="BW22" s="12">
        <v>0</v>
      </c>
      <c r="BX22" s="12">
        <v>1669</v>
      </c>
      <c r="BY22" s="12">
        <v>4495</v>
      </c>
      <c r="BZ22" s="12">
        <v>19686</v>
      </c>
      <c r="CA22" s="12">
        <v>0</v>
      </c>
      <c r="CB22" s="12">
        <v>5828</v>
      </c>
      <c r="CC22" s="12">
        <v>15398</v>
      </c>
      <c r="CD22" s="18">
        <v>132745</v>
      </c>
      <c r="CE22" s="18">
        <v>0</v>
      </c>
      <c r="CF22" s="3">
        <v>0</v>
      </c>
      <c r="CG22" s="3">
        <v>0</v>
      </c>
      <c r="CH22" s="3">
        <v>750</v>
      </c>
      <c r="CI22" s="3">
        <v>0</v>
      </c>
      <c r="CJ22" s="3">
        <v>0</v>
      </c>
      <c r="CK22" s="14">
        <v>0</v>
      </c>
      <c r="CL22" s="12"/>
      <c r="CM22" s="18">
        <v>0</v>
      </c>
      <c r="CN22" s="12">
        <v>21938</v>
      </c>
      <c r="CO22" s="18">
        <v>0</v>
      </c>
      <c r="CP22" s="3">
        <v>0</v>
      </c>
      <c r="CQ22" s="22">
        <v>0</v>
      </c>
      <c r="CR22" s="12">
        <f t="shared" si="0"/>
        <v>374315</v>
      </c>
      <c r="CS22" s="18">
        <f t="shared" si="1"/>
        <v>132745</v>
      </c>
      <c r="CT22" s="22">
        <f t="shared" si="4"/>
        <v>0</v>
      </c>
      <c r="CU22" s="14">
        <f t="shared" si="2"/>
        <v>0</v>
      </c>
      <c r="CV22" s="6">
        <f t="shared" si="5"/>
        <v>507060</v>
      </c>
      <c r="CW22" s="29">
        <f t="shared" si="6"/>
        <v>73.820652388277523</v>
      </c>
      <c r="CX22" s="29">
        <f t="shared" si="7"/>
        <v>73.820652388277523</v>
      </c>
      <c r="CY22" s="6">
        <f t="shared" si="3"/>
        <v>481.08159392789372</v>
      </c>
    </row>
    <row r="23" spans="1:103" x14ac:dyDescent="0.2">
      <c r="A23" s="2" t="s">
        <v>343</v>
      </c>
      <c r="B23" s="2" t="s">
        <v>301</v>
      </c>
      <c r="C23" s="31">
        <v>1</v>
      </c>
      <c r="D23" s="2" t="s">
        <v>344</v>
      </c>
      <c r="E23" s="3">
        <v>2120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12">
        <v>0</v>
      </c>
      <c r="L23" s="3">
        <v>0</v>
      </c>
      <c r="M23" s="3">
        <v>0</v>
      </c>
      <c r="N23" s="3">
        <v>0</v>
      </c>
      <c r="O23" s="3">
        <v>0</v>
      </c>
      <c r="P23" s="12">
        <v>12192</v>
      </c>
      <c r="Q23" s="12">
        <v>64105</v>
      </c>
      <c r="R23" s="12">
        <v>0</v>
      </c>
      <c r="S23" s="12">
        <v>0</v>
      </c>
      <c r="T23" s="12">
        <v>63449</v>
      </c>
      <c r="U23" s="12">
        <v>76705</v>
      </c>
      <c r="V23" s="12">
        <v>0</v>
      </c>
      <c r="W23" s="12">
        <v>0</v>
      </c>
      <c r="X23" s="6">
        <v>0</v>
      </c>
      <c r="Y23" s="12">
        <v>0</v>
      </c>
      <c r="Z23" s="6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6">
        <v>0</v>
      </c>
      <c r="AG23" s="6">
        <v>0</v>
      </c>
      <c r="AH23" s="12">
        <v>0</v>
      </c>
      <c r="AI23" s="12">
        <v>0</v>
      </c>
      <c r="AJ23" s="3">
        <v>0</v>
      </c>
      <c r="AK23" s="6">
        <v>0</v>
      </c>
      <c r="AL23" s="6">
        <v>0</v>
      </c>
      <c r="AM23" s="12">
        <v>3678</v>
      </c>
      <c r="AN23" s="3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3">
        <v>0</v>
      </c>
      <c r="AX23" s="3">
        <v>0</v>
      </c>
      <c r="AY23" s="3">
        <v>0</v>
      </c>
      <c r="AZ23" s="12">
        <v>0</v>
      </c>
      <c r="BA23" s="3">
        <v>0</v>
      </c>
      <c r="BB23" s="3">
        <v>0</v>
      </c>
      <c r="BC23" s="6">
        <v>0</v>
      </c>
      <c r="BD23" s="12">
        <v>134554</v>
      </c>
      <c r="BE23" s="12">
        <v>0</v>
      </c>
      <c r="BF23" s="12">
        <v>142955</v>
      </c>
      <c r="BG23" s="12">
        <v>5510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35</v>
      </c>
      <c r="BN23" s="12">
        <v>2616</v>
      </c>
      <c r="BO23" s="12">
        <v>1788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244</v>
      </c>
      <c r="BV23" s="12">
        <v>720</v>
      </c>
      <c r="BW23" s="12">
        <v>0</v>
      </c>
      <c r="BX23" s="12">
        <v>1064</v>
      </c>
      <c r="BY23" s="12">
        <v>6462</v>
      </c>
      <c r="BZ23" s="12">
        <v>87459</v>
      </c>
      <c r="CA23" s="12">
        <v>0</v>
      </c>
      <c r="CB23" s="12">
        <v>0</v>
      </c>
      <c r="CC23" s="12">
        <v>153349</v>
      </c>
      <c r="CD23" s="18">
        <v>253086</v>
      </c>
      <c r="CE23" s="18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14">
        <v>0</v>
      </c>
      <c r="CL23" s="12">
        <v>13800</v>
      </c>
      <c r="CM23" s="18">
        <v>0</v>
      </c>
      <c r="CN23" s="12">
        <v>28649</v>
      </c>
      <c r="CO23" s="18">
        <v>0</v>
      </c>
      <c r="CP23" s="3">
        <v>0</v>
      </c>
      <c r="CQ23" s="22">
        <v>0</v>
      </c>
      <c r="CR23" s="12">
        <f t="shared" si="0"/>
        <v>799334</v>
      </c>
      <c r="CS23" s="18">
        <f t="shared" si="1"/>
        <v>253086</v>
      </c>
      <c r="CT23" s="22">
        <f t="shared" si="4"/>
        <v>0</v>
      </c>
      <c r="CU23" s="14">
        <f t="shared" si="2"/>
        <v>0</v>
      </c>
      <c r="CV23" s="6">
        <f t="shared" si="5"/>
        <v>1052420</v>
      </c>
      <c r="CW23" s="29">
        <f t="shared" si="6"/>
        <v>75.951996351266601</v>
      </c>
      <c r="CX23" s="29">
        <f t="shared" si="7"/>
        <v>75.951996351266601</v>
      </c>
      <c r="CY23" s="6">
        <f t="shared" si="3"/>
        <v>496.42452830188677</v>
      </c>
    </row>
    <row r="24" spans="1:103" x14ac:dyDescent="0.2">
      <c r="A24" s="2" t="s">
        <v>345</v>
      </c>
      <c r="B24" s="2" t="s">
        <v>301</v>
      </c>
      <c r="C24" s="31">
        <v>1</v>
      </c>
      <c r="D24" s="2" t="s">
        <v>346</v>
      </c>
      <c r="E24" s="3">
        <v>3625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12">
        <v>28</v>
      </c>
      <c r="L24" s="3">
        <v>0</v>
      </c>
      <c r="M24" s="3">
        <v>0</v>
      </c>
      <c r="N24" s="3">
        <v>0</v>
      </c>
      <c r="O24" s="3">
        <v>0</v>
      </c>
      <c r="P24" s="12">
        <v>61769</v>
      </c>
      <c r="Q24" s="12">
        <v>185995</v>
      </c>
      <c r="R24" s="12">
        <v>0</v>
      </c>
      <c r="S24" s="12">
        <v>24011</v>
      </c>
      <c r="T24" s="12">
        <v>0</v>
      </c>
      <c r="U24" s="12">
        <v>140048</v>
      </c>
      <c r="V24" s="12">
        <v>0</v>
      </c>
      <c r="W24" s="12">
        <v>0</v>
      </c>
      <c r="X24" s="6">
        <v>0</v>
      </c>
      <c r="Y24" s="12">
        <v>370</v>
      </c>
      <c r="Z24" s="6">
        <v>0</v>
      </c>
      <c r="AA24" s="12">
        <v>0</v>
      </c>
      <c r="AB24" s="12">
        <v>0</v>
      </c>
      <c r="AC24" s="12">
        <v>0</v>
      </c>
      <c r="AD24" s="12">
        <v>118</v>
      </c>
      <c r="AE24" s="12">
        <v>0</v>
      </c>
      <c r="AF24" s="6">
        <v>0</v>
      </c>
      <c r="AG24" s="6">
        <v>0</v>
      </c>
      <c r="AH24" s="12">
        <v>0</v>
      </c>
      <c r="AI24" s="12">
        <v>10</v>
      </c>
      <c r="AJ24" s="3">
        <v>0</v>
      </c>
      <c r="AK24" s="6">
        <v>0</v>
      </c>
      <c r="AL24" s="6">
        <v>0</v>
      </c>
      <c r="AM24" s="12">
        <v>2360</v>
      </c>
      <c r="AN24" s="3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26">
        <v>25</v>
      </c>
      <c r="AW24" s="3">
        <v>0</v>
      </c>
      <c r="AX24" s="3">
        <v>0</v>
      </c>
      <c r="AY24" s="3">
        <v>0</v>
      </c>
      <c r="AZ24" s="12">
        <v>1010</v>
      </c>
      <c r="BA24" s="3">
        <v>0</v>
      </c>
      <c r="BB24" s="3">
        <v>0</v>
      </c>
      <c r="BC24" s="6">
        <v>0</v>
      </c>
      <c r="BD24" s="12">
        <v>143515</v>
      </c>
      <c r="BE24" s="12">
        <v>0</v>
      </c>
      <c r="BF24" s="12">
        <v>279820</v>
      </c>
      <c r="BG24" s="12">
        <v>10454</v>
      </c>
      <c r="BH24" s="12">
        <v>10</v>
      </c>
      <c r="BI24" s="12">
        <v>0</v>
      </c>
      <c r="BJ24" s="12">
        <v>0</v>
      </c>
      <c r="BK24" s="12">
        <v>0</v>
      </c>
      <c r="BL24" s="12">
        <v>0</v>
      </c>
      <c r="BM24" s="12">
        <v>9</v>
      </c>
      <c r="BN24" s="12">
        <v>2795</v>
      </c>
      <c r="BO24" s="12">
        <v>2709</v>
      </c>
      <c r="BP24" s="12">
        <v>74</v>
      </c>
      <c r="BQ24" s="12">
        <v>285</v>
      </c>
      <c r="BR24" s="12">
        <v>0</v>
      </c>
      <c r="BS24" s="12">
        <v>0</v>
      </c>
      <c r="BT24" s="12">
        <v>155</v>
      </c>
      <c r="BU24" s="12">
        <v>0</v>
      </c>
      <c r="BV24" s="12">
        <v>618</v>
      </c>
      <c r="BW24" s="12">
        <v>0</v>
      </c>
      <c r="BX24" s="12">
        <v>1055</v>
      </c>
      <c r="BY24" s="12">
        <v>8110</v>
      </c>
      <c r="BZ24" s="12">
        <v>16160</v>
      </c>
      <c r="CA24" s="12">
        <v>265</v>
      </c>
      <c r="CB24" s="12">
        <v>6895</v>
      </c>
      <c r="CC24" s="12">
        <v>405314</v>
      </c>
      <c r="CD24" s="18">
        <v>364580</v>
      </c>
      <c r="CE24" s="18">
        <v>0</v>
      </c>
      <c r="CF24" s="3">
        <v>0</v>
      </c>
      <c r="CG24" s="3">
        <v>0</v>
      </c>
      <c r="CH24" s="3">
        <v>420</v>
      </c>
      <c r="CI24" s="3">
        <v>0</v>
      </c>
      <c r="CJ24" s="3">
        <v>0</v>
      </c>
      <c r="CK24" s="14">
        <v>0</v>
      </c>
      <c r="CL24" s="12">
        <v>504</v>
      </c>
      <c r="CM24" s="18">
        <v>0</v>
      </c>
      <c r="CN24" s="12">
        <v>0</v>
      </c>
      <c r="CO24" s="18">
        <v>16830</v>
      </c>
      <c r="CP24" s="3">
        <v>112400</v>
      </c>
      <c r="CQ24" s="22">
        <v>112400</v>
      </c>
      <c r="CR24" s="12">
        <f t="shared" si="0"/>
        <v>1294466</v>
      </c>
      <c r="CS24" s="18">
        <f t="shared" si="1"/>
        <v>381410</v>
      </c>
      <c r="CT24" s="22">
        <f t="shared" si="4"/>
        <v>112400</v>
      </c>
      <c r="CU24" s="14">
        <f t="shared" si="2"/>
        <v>0</v>
      </c>
      <c r="CV24" s="6">
        <f t="shared" si="5"/>
        <v>1675876</v>
      </c>
      <c r="CW24" s="29">
        <f t="shared" si="6"/>
        <v>78.671636816688249</v>
      </c>
      <c r="CX24" s="29">
        <f t="shared" si="7"/>
        <v>78.671636816688249</v>
      </c>
      <c r="CY24" s="6">
        <f t="shared" si="3"/>
        <v>462.3106206896552</v>
      </c>
    </row>
    <row r="25" spans="1:103" x14ac:dyDescent="0.2">
      <c r="A25" s="2" t="s">
        <v>347</v>
      </c>
      <c r="B25" s="2" t="s">
        <v>301</v>
      </c>
      <c r="C25" s="31">
        <v>1</v>
      </c>
      <c r="D25" s="2" t="s">
        <v>348</v>
      </c>
      <c r="E25" s="3">
        <v>14416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12">
        <v>403</v>
      </c>
      <c r="L25" s="3">
        <v>0</v>
      </c>
      <c r="M25" s="3">
        <v>0</v>
      </c>
      <c r="N25" s="3">
        <v>0</v>
      </c>
      <c r="O25" s="3">
        <v>0</v>
      </c>
      <c r="P25" s="12">
        <v>238220</v>
      </c>
      <c r="Q25" s="12">
        <v>561070</v>
      </c>
      <c r="R25" s="12">
        <v>0</v>
      </c>
      <c r="S25" s="12">
        <v>0</v>
      </c>
      <c r="T25" s="12">
        <v>0</v>
      </c>
      <c r="U25" s="12">
        <v>731840</v>
      </c>
      <c r="V25" s="12">
        <v>0</v>
      </c>
      <c r="W25" s="12">
        <v>542</v>
      </c>
      <c r="X25" s="26">
        <v>22</v>
      </c>
      <c r="Y25" s="12">
        <v>4870</v>
      </c>
      <c r="Z25" s="6">
        <v>0</v>
      </c>
      <c r="AA25" s="12">
        <v>0</v>
      </c>
      <c r="AB25" s="12">
        <v>0</v>
      </c>
      <c r="AC25" s="12">
        <v>0</v>
      </c>
      <c r="AD25" s="12">
        <v>2960</v>
      </c>
      <c r="AE25" s="12">
        <v>0</v>
      </c>
      <c r="AF25" s="6">
        <v>0</v>
      </c>
      <c r="AG25" s="6">
        <v>0</v>
      </c>
      <c r="AH25" s="12">
        <v>0</v>
      </c>
      <c r="AI25" s="12">
        <v>0</v>
      </c>
      <c r="AJ25" s="3">
        <v>0</v>
      </c>
      <c r="AK25" s="6">
        <v>0</v>
      </c>
      <c r="AL25" s="6">
        <v>0</v>
      </c>
      <c r="AM25" s="12">
        <v>0</v>
      </c>
      <c r="AN25" s="3">
        <v>0</v>
      </c>
      <c r="AO25" s="6">
        <v>0</v>
      </c>
      <c r="AP25" s="6">
        <v>0</v>
      </c>
      <c r="AQ25" s="6">
        <v>0</v>
      </c>
      <c r="AR25" s="26">
        <v>980</v>
      </c>
      <c r="AS25" s="6">
        <v>0</v>
      </c>
      <c r="AT25" s="6">
        <v>0</v>
      </c>
      <c r="AU25" s="6">
        <v>0</v>
      </c>
      <c r="AV25" s="6">
        <v>0</v>
      </c>
      <c r="AW25" s="3">
        <v>0</v>
      </c>
      <c r="AX25" s="3">
        <v>0</v>
      </c>
      <c r="AY25" s="3">
        <v>0</v>
      </c>
      <c r="AZ25" s="12">
        <v>122900</v>
      </c>
      <c r="BA25" s="3">
        <v>0.95</v>
      </c>
      <c r="BB25" s="3">
        <v>0</v>
      </c>
      <c r="BC25" s="6">
        <v>0</v>
      </c>
      <c r="BD25" s="12">
        <v>612000</v>
      </c>
      <c r="BE25" s="12">
        <v>0</v>
      </c>
      <c r="BF25" s="12">
        <v>1768840</v>
      </c>
      <c r="BG25" s="12">
        <v>76060</v>
      </c>
      <c r="BH25" s="12">
        <v>30670</v>
      </c>
      <c r="BI25" s="12">
        <v>0</v>
      </c>
      <c r="BJ25" s="12">
        <v>0</v>
      </c>
      <c r="BK25" s="12">
        <v>0</v>
      </c>
      <c r="BL25" s="12">
        <v>0</v>
      </c>
      <c r="BM25" s="12">
        <v>602</v>
      </c>
      <c r="BN25" s="12">
        <v>28960</v>
      </c>
      <c r="BO25" s="12">
        <v>7485</v>
      </c>
      <c r="BP25" s="12">
        <v>1550</v>
      </c>
      <c r="BQ25" s="12">
        <v>8618</v>
      </c>
      <c r="BR25" s="12">
        <v>0</v>
      </c>
      <c r="BS25" s="12">
        <v>0</v>
      </c>
      <c r="BT25" s="12">
        <v>0</v>
      </c>
      <c r="BU25" s="12">
        <v>980</v>
      </c>
      <c r="BV25" s="12">
        <v>8480</v>
      </c>
      <c r="BW25" s="12">
        <v>0</v>
      </c>
      <c r="BX25" s="12">
        <v>13449</v>
      </c>
      <c r="BY25" s="12">
        <v>30290</v>
      </c>
      <c r="BZ25" s="12">
        <v>738970</v>
      </c>
      <c r="CA25" s="12">
        <v>78250</v>
      </c>
      <c r="CB25" s="12">
        <v>77530</v>
      </c>
      <c r="CC25" s="12">
        <v>708560</v>
      </c>
      <c r="CD25" s="18">
        <v>1489800</v>
      </c>
      <c r="CE25" s="18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14">
        <v>0</v>
      </c>
      <c r="CL25" s="12">
        <v>58720</v>
      </c>
      <c r="CM25" s="18">
        <v>0</v>
      </c>
      <c r="CN25" s="12">
        <v>129800</v>
      </c>
      <c r="CO25" s="18">
        <v>0</v>
      </c>
      <c r="CP25" s="3">
        <v>143100</v>
      </c>
      <c r="CQ25" s="22">
        <v>143100</v>
      </c>
      <c r="CR25" s="12">
        <f t="shared" si="0"/>
        <v>6042619</v>
      </c>
      <c r="CS25" s="18">
        <f t="shared" si="1"/>
        <v>1489800</v>
      </c>
      <c r="CT25" s="22">
        <f t="shared" si="4"/>
        <v>143100</v>
      </c>
      <c r="CU25" s="14">
        <f t="shared" si="2"/>
        <v>0</v>
      </c>
      <c r="CV25" s="6">
        <f t="shared" si="5"/>
        <v>7532419</v>
      </c>
      <c r="CW25" s="29">
        <f t="shared" si="6"/>
        <v>80.590237611293787</v>
      </c>
      <c r="CX25" s="29">
        <f t="shared" si="7"/>
        <v>80.590237611293787</v>
      </c>
      <c r="CY25" s="6">
        <f t="shared" si="3"/>
        <v>522.50409267480575</v>
      </c>
    </row>
    <row r="26" spans="1:103" x14ac:dyDescent="0.2">
      <c r="A26" s="2" t="s">
        <v>349</v>
      </c>
      <c r="B26" s="2" t="s">
        <v>301</v>
      </c>
      <c r="C26" s="31">
        <v>1</v>
      </c>
      <c r="D26" s="2" t="s">
        <v>350</v>
      </c>
      <c r="E26" s="3">
        <v>2722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12">
        <v>0</v>
      </c>
      <c r="L26" s="3">
        <v>0</v>
      </c>
      <c r="M26" s="3">
        <v>0</v>
      </c>
      <c r="N26" s="3">
        <v>0</v>
      </c>
      <c r="O26" s="3">
        <v>0</v>
      </c>
      <c r="P26" s="12">
        <v>1560</v>
      </c>
      <c r="Q26" s="12">
        <v>95712</v>
      </c>
      <c r="R26" s="12">
        <v>0</v>
      </c>
      <c r="S26" s="12">
        <v>0</v>
      </c>
      <c r="T26" s="12">
        <v>113390</v>
      </c>
      <c r="U26" s="12">
        <v>93176</v>
      </c>
      <c r="V26" s="12">
        <v>0</v>
      </c>
      <c r="W26" s="12">
        <v>0</v>
      </c>
      <c r="X26" s="6">
        <v>0</v>
      </c>
      <c r="Y26" s="12">
        <v>901</v>
      </c>
      <c r="Z26" s="6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6">
        <v>0</v>
      </c>
      <c r="AG26" s="6">
        <v>0</v>
      </c>
      <c r="AH26" s="12">
        <v>0</v>
      </c>
      <c r="AI26" s="12">
        <v>0</v>
      </c>
      <c r="AJ26" s="3">
        <v>0</v>
      </c>
      <c r="AK26" s="6">
        <v>0</v>
      </c>
      <c r="AL26" s="6">
        <v>0</v>
      </c>
      <c r="AM26" s="12">
        <v>5265</v>
      </c>
      <c r="AN26" s="3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3">
        <v>0</v>
      </c>
      <c r="AX26" s="3">
        <v>0</v>
      </c>
      <c r="AY26" s="3">
        <v>0</v>
      </c>
      <c r="AZ26" s="12">
        <v>0</v>
      </c>
      <c r="BA26" s="3">
        <v>0</v>
      </c>
      <c r="BB26" s="3">
        <v>0</v>
      </c>
      <c r="BC26" s="6">
        <v>0</v>
      </c>
      <c r="BD26" s="12">
        <v>207146</v>
      </c>
      <c r="BE26" s="12">
        <v>0</v>
      </c>
      <c r="BF26" s="12">
        <v>268291</v>
      </c>
      <c r="BG26" s="12">
        <v>6615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44</v>
      </c>
      <c r="BN26" s="12">
        <v>2106</v>
      </c>
      <c r="BO26" s="12">
        <v>2110</v>
      </c>
      <c r="BP26" s="12">
        <v>111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395</v>
      </c>
      <c r="BW26" s="12">
        <v>0</v>
      </c>
      <c r="BX26" s="12">
        <v>1638</v>
      </c>
      <c r="BY26" s="12">
        <v>4423</v>
      </c>
      <c r="BZ26" s="12">
        <v>21927</v>
      </c>
      <c r="CA26" s="12">
        <v>0</v>
      </c>
      <c r="CB26" s="12">
        <v>3673</v>
      </c>
      <c r="CC26" s="12">
        <v>177645</v>
      </c>
      <c r="CD26" s="18">
        <v>246160</v>
      </c>
      <c r="CE26" s="18">
        <v>0</v>
      </c>
      <c r="CF26" s="3">
        <v>0</v>
      </c>
      <c r="CG26" s="3">
        <v>0</v>
      </c>
      <c r="CH26" s="3">
        <v>380</v>
      </c>
      <c r="CI26" s="3">
        <v>0</v>
      </c>
      <c r="CJ26" s="3">
        <v>0</v>
      </c>
      <c r="CK26" s="14">
        <v>0</v>
      </c>
      <c r="CL26" s="12">
        <v>44771</v>
      </c>
      <c r="CM26" s="18">
        <v>0</v>
      </c>
      <c r="CN26" s="12">
        <v>22610</v>
      </c>
      <c r="CO26" s="18">
        <v>0</v>
      </c>
      <c r="CP26" s="3">
        <v>0</v>
      </c>
      <c r="CQ26" s="22">
        <v>0</v>
      </c>
      <c r="CR26" s="12">
        <f t="shared" si="0"/>
        <v>1073509</v>
      </c>
      <c r="CS26" s="18">
        <f t="shared" si="1"/>
        <v>246160</v>
      </c>
      <c r="CT26" s="22">
        <f t="shared" si="4"/>
        <v>0</v>
      </c>
      <c r="CU26" s="14">
        <f t="shared" si="2"/>
        <v>0</v>
      </c>
      <c r="CV26" s="6">
        <f t="shared" si="5"/>
        <v>1319669</v>
      </c>
      <c r="CW26" s="29">
        <f t="shared" si="6"/>
        <v>81.346837729764047</v>
      </c>
      <c r="CX26" s="29">
        <f t="shared" si="7"/>
        <v>81.346837729764047</v>
      </c>
      <c r="CY26" s="6">
        <f t="shared" si="3"/>
        <v>484.81594415870683</v>
      </c>
    </row>
    <row r="27" spans="1:103" x14ac:dyDescent="0.2">
      <c r="A27" s="2" t="s">
        <v>351</v>
      </c>
      <c r="B27" s="2" t="s">
        <v>301</v>
      </c>
      <c r="C27" s="31">
        <v>1</v>
      </c>
      <c r="D27" s="2" t="s">
        <v>352</v>
      </c>
      <c r="E27" s="3">
        <v>572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12">
        <v>0</v>
      </c>
      <c r="L27" s="3">
        <v>0</v>
      </c>
      <c r="M27" s="3">
        <v>0</v>
      </c>
      <c r="N27" s="3">
        <v>0</v>
      </c>
      <c r="O27" s="3">
        <v>0</v>
      </c>
      <c r="P27" s="12">
        <v>0</v>
      </c>
      <c r="Q27" s="12">
        <v>14973</v>
      </c>
      <c r="R27" s="12">
        <v>0</v>
      </c>
      <c r="S27" s="12">
        <v>0</v>
      </c>
      <c r="T27" s="12">
        <v>18168</v>
      </c>
      <c r="U27" s="12">
        <v>23623</v>
      </c>
      <c r="V27" s="12">
        <v>0</v>
      </c>
      <c r="W27" s="12">
        <v>0</v>
      </c>
      <c r="X27" s="6">
        <v>0</v>
      </c>
      <c r="Y27" s="12">
        <v>2243</v>
      </c>
      <c r="Z27" s="6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6">
        <v>0</v>
      </c>
      <c r="AG27" s="6">
        <v>0</v>
      </c>
      <c r="AH27" s="12">
        <v>0</v>
      </c>
      <c r="AI27" s="12">
        <v>0</v>
      </c>
      <c r="AJ27" s="3">
        <v>0</v>
      </c>
      <c r="AK27" s="6">
        <v>0</v>
      </c>
      <c r="AL27" s="6">
        <v>0</v>
      </c>
      <c r="AM27" s="12">
        <v>12804</v>
      </c>
      <c r="AN27" s="3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3">
        <v>0</v>
      </c>
      <c r="AX27" s="3">
        <v>0</v>
      </c>
      <c r="AY27" s="3">
        <v>0</v>
      </c>
      <c r="AZ27" s="12">
        <v>0</v>
      </c>
      <c r="BA27" s="3">
        <v>0</v>
      </c>
      <c r="BB27" s="3">
        <v>0</v>
      </c>
      <c r="BC27" s="6">
        <v>0</v>
      </c>
      <c r="BD27" s="12">
        <v>53512</v>
      </c>
      <c r="BE27" s="12">
        <v>0</v>
      </c>
      <c r="BF27" s="12">
        <v>58689</v>
      </c>
      <c r="BG27" s="12">
        <v>1525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1669</v>
      </c>
      <c r="BO27" s="12">
        <v>406</v>
      </c>
      <c r="BP27" s="12">
        <v>110</v>
      </c>
      <c r="BQ27" s="12">
        <v>0</v>
      </c>
      <c r="BR27" s="12">
        <v>0</v>
      </c>
      <c r="BS27" s="12">
        <v>0</v>
      </c>
      <c r="BT27" s="12">
        <v>0</v>
      </c>
      <c r="BU27" s="12">
        <v>15</v>
      </c>
      <c r="BV27" s="12">
        <v>352</v>
      </c>
      <c r="BW27" s="12">
        <v>0</v>
      </c>
      <c r="BX27" s="12">
        <v>1021</v>
      </c>
      <c r="BY27" s="12">
        <v>2749</v>
      </c>
      <c r="BZ27" s="12">
        <v>12028</v>
      </c>
      <c r="CA27" s="12">
        <v>0</v>
      </c>
      <c r="CB27" s="12">
        <v>3562</v>
      </c>
      <c r="CC27" s="12">
        <v>14378</v>
      </c>
      <c r="CD27" s="18">
        <v>65342</v>
      </c>
      <c r="CE27" s="18">
        <v>0</v>
      </c>
      <c r="CF27" s="3">
        <v>0</v>
      </c>
      <c r="CG27" s="3">
        <v>0</v>
      </c>
      <c r="CH27" s="3">
        <v>140</v>
      </c>
      <c r="CI27" s="3">
        <v>0</v>
      </c>
      <c r="CJ27" s="3">
        <v>0</v>
      </c>
      <c r="CK27" s="14">
        <v>0</v>
      </c>
      <c r="CL27" s="12"/>
      <c r="CM27" s="18">
        <v>0</v>
      </c>
      <c r="CN27" s="12">
        <v>13404</v>
      </c>
      <c r="CO27" s="18">
        <v>0</v>
      </c>
      <c r="CP27" s="3">
        <v>0</v>
      </c>
      <c r="CQ27" s="22">
        <v>0</v>
      </c>
      <c r="CR27" s="12">
        <f t="shared" si="0"/>
        <v>235231</v>
      </c>
      <c r="CS27" s="18">
        <f t="shared" si="1"/>
        <v>65342</v>
      </c>
      <c r="CT27" s="22">
        <f t="shared" si="4"/>
        <v>0</v>
      </c>
      <c r="CU27" s="14">
        <f t="shared" si="2"/>
        <v>0</v>
      </c>
      <c r="CV27" s="6">
        <f t="shared" si="5"/>
        <v>300573</v>
      </c>
      <c r="CW27" s="29">
        <f t="shared" si="6"/>
        <v>78.260855100092158</v>
      </c>
      <c r="CX27" s="29">
        <f t="shared" si="7"/>
        <v>78.260855100092158</v>
      </c>
      <c r="CY27" s="6">
        <f t="shared" si="3"/>
        <v>525.47727272727275</v>
      </c>
    </row>
    <row r="28" spans="1:103" x14ac:dyDescent="0.2">
      <c r="A28" s="2" t="s">
        <v>353</v>
      </c>
      <c r="B28" s="2" t="s">
        <v>301</v>
      </c>
      <c r="C28" s="31">
        <v>1</v>
      </c>
      <c r="D28" s="2" t="s">
        <v>354</v>
      </c>
      <c r="E28" s="3">
        <v>2452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12">
        <v>8</v>
      </c>
      <c r="L28" s="3">
        <v>0</v>
      </c>
      <c r="M28" s="3">
        <v>0</v>
      </c>
      <c r="N28" s="3">
        <v>0</v>
      </c>
      <c r="O28" s="3">
        <v>0</v>
      </c>
      <c r="P28" s="12">
        <v>36895</v>
      </c>
      <c r="Q28" s="12">
        <v>110304</v>
      </c>
      <c r="R28" s="12">
        <v>0</v>
      </c>
      <c r="S28" s="12">
        <v>17591</v>
      </c>
      <c r="T28" s="12">
        <v>0</v>
      </c>
      <c r="U28" s="12">
        <v>95081</v>
      </c>
      <c r="V28" s="12">
        <v>0</v>
      </c>
      <c r="W28" s="12">
        <v>0</v>
      </c>
      <c r="X28" s="6">
        <v>0</v>
      </c>
      <c r="Y28" s="12">
        <v>430</v>
      </c>
      <c r="Z28" s="6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6">
        <v>0</v>
      </c>
      <c r="AG28" s="6">
        <v>0</v>
      </c>
      <c r="AH28" s="12">
        <v>0</v>
      </c>
      <c r="AI28" s="12">
        <v>19</v>
      </c>
      <c r="AJ28" s="3">
        <v>0</v>
      </c>
      <c r="AK28" s="6">
        <v>0</v>
      </c>
      <c r="AL28" s="6">
        <v>0</v>
      </c>
      <c r="AM28" s="12">
        <v>2440</v>
      </c>
      <c r="AN28" s="3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26">
        <v>60</v>
      </c>
      <c r="AW28" s="3">
        <v>0</v>
      </c>
      <c r="AX28" s="3">
        <v>0</v>
      </c>
      <c r="AY28" s="3">
        <v>0</v>
      </c>
      <c r="AZ28" s="12">
        <v>0</v>
      </c>
      <c r="BA28" s="3">
        <v>0</v>
      </c>
      <c r="BB28" s="3">
        <v>0</v>
      </c>
      <c r="BC28" s="6">
        <v>0</v>
      </c>
      <c r="BD28" s="12">
        <v>89799</v>
      </c>
      <c r="BE28" s="12">
        <v>0</v>
      </c>
      <c r="BF28" s="12">
        <v>157250</v>
      </c>
      <c r="BG28" s="12">
        <v>6062</v>
      </c>
      <c r="BH28" s="12">
        <v>20</v>
      </c>
      <c r="BI28" s="12">
        <v>0</v>
      </c>
      <c r="BJ28" s="12">
        <v>0</v>
      </c>
      <c r="BK28" s="12">
        <v>0</v>
      </c>
      <c r="BL28" s="12">
        <v>0</v>
      </c>
      <c r="BM28" s="12">
        <v>5</v>
      </c>
      <c r="BN28" s="12">
        <v>7620</v>
      </c>
      <c r="BO28" s="12">
        <v>1870</v>
      </c>
      <c r="BP28" s="12">
        <v>57</v>
      </c>
      <c r="BQ28" s="12">
        <v>95</v>
      </c>
      <c r="BR28" s="12">
        <v>0</v>
      </c>
      <c r="BS28" s="12">
        <v>0</v>
      </c>
      <c r="BT28" s="12">
        <v>166</v>
      </c>
      <c r="BU28" s="12">
        <v>0</v>
      </c>
      <c r="BV28" s="12">
        <v>331</v>
      </c>
      <c r="BW28" s="12">
        <v>0</v>
      </c>
      <c r="BX28" s="12">
        <v>1015</v>
      </c>
      <c r="BY28" s="12">
        <v>2393</v>
      </c>
      <c r="BZ28" s="12">
        <v>9270</v>
      </c>
      <c r="CA28" s="12">
        <v>120</v>
      </c>
      <c r="CB28" s="12">
        <v>3755</v>
      </c>
      <c r="CC28" s="12">
        <v>247088</v>
      </c>
      <c r="CD28" s="18">
        <v>257870</v>
      </c>
      <c r="CE28" s="18">
        <v>0</v>
      </c>
      <c r="CF28" s="3">
        <v>0</v>
      </c>
      <c r="CG28" s="3">
        <v>0</v>
      </c>
      <c r="CH28" s="3">
        <v>660</v>
      </c>
      <c r="CI28" s="3">
        <v>0</v>
      </c>
      <c r="CJ28" s="3">
        <v>0</v>
      </c>
      <c r="CK28" s="14">
        <v>0</v>
      </c>
      <c r="CL28" s="12">
        <v>584</v>
      </c>
      <c r="CM28" s="18">
        <v>0</v>
      </c>
      <c r="CN28" s="12">
        <v>0</v>
      </c>
      <c r="CO28" s="18">
        <v>10370</v>
      </c>
      <c r="CP28" s="3">
        <v>78000</v>
      </c>
      <c r="CQ28" s="22">
        <v>78000</v>
      </c>
      <c r="CR28" s="12">
        <f t="shared" si="0"/>
        <v>790268</v>
      </c>
      <c r="CS28" s="18">
        <f t="shared" si="1"/>
        <v>268240</v>
      </c>
      <c r="CT28" s="22">
        <f t="shared" si="4"/>
        <v>78000</v>
      </c>
      <c r="CU28" s="14">
        <f t="shared" si="2"/>
        <v>0</v>
      </c>
      <c r="CV28" s="6">
        <f t="shared" si="5"/>
        <v>1058508</v>
      </c>
      <c r="CW28" s="29">
        <f t="shared" si="6"/>
        <v>76.397878413526342</v>
      </c>
      <c r="CX28" s="29">
        <f t="shared" si="7"/>
        <v>76.397878413526342</v>
      </c>
      <c r="CY28" s="6">
        <f t="shared" si="3"/>
        <v>431.69168026101141</v>
      </c>
    </row>
    <row r="29" spans="1:103" x14ac:dyDescent="0.2">
      <c r="A29" s="2" t="s">
        <v>355</v>
      </c>
      <c r="B29" s="2" t="s">
        <v>301</v>
      </c>
      <c r="C29" s="31">
        <v>1</v>
      </c>
      <c r="D29" s="2" t="s">
        <v>356</v>
      </c>
      <c r="E29" s="3">
        <v>1132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12">
        <v>54</v>
      </c>
      <c r="L29" s="3">
        <v>0</v>
      </c>
      <c r="M29" s="3">
        <v>0</v>
      </c>
      <c r="N29" s="3">
        <v>0</v>
      </c>
      <c r="O29" s="3">
        <v>0</v>
      </c>
      <c r="P29" s="12">
        <v>0</v>
      </c>
      <c r="Q29" s="12">
        <v>42170</v>
      </c>
      <c r="R29" s="12">
        <v>0</v>
      </c>
      <c r="S29" s="12">
        <v>0</v>
      </c>
      <c r="T29" s="12">
        <v>40983</v>
      </c>
      <c r="U29" s="12">
        <v>42581</v>
      </c>
      <c r="V29" s="12">
        <v>0</v>
      </c>
      <c r="W29" s="12">
        <v>0</v>
      </c>
      <c r="X29" s="6">
        <v>0</v>
      </c>
      <c r="Y29" s="12">
        <v>4283</v>
      </c>
      <c r="Z29" s="6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6">
        <v>0</v>
      </c>
      <c r="AG29" s="6">
        <v>0</v>
      </c>
      <c r="AH29" s="12">
        <v>0</v>
      </c>
      <c r="AI29" s="12">
        <v>0</v>
      </c>
      <c r="AJ29" s="3">
        <v>0</v>
      </c>
      <c r="AK29" s="6">
        <v>0</v>
      </c>
      <c r="AL29" s="6">
        <v>0</v>
      </c>
      <c r="AM29" s="12">
        <v>24444</v>
      </c>
      <c r="AN29" s="3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3">
        <v>0</v>
      </c>
      <c r="AX29" s="3">
        <v>0</v>
      </c>
      <c r="AY29" s="3">
        <v>0</v>
      </c>
      <c r="AZ29" s="12">
        <v>0</v>
      </c>
      <c r="BA29" s="3">
        <v>0</v>
      </c>
      <c r="BB29" s="3">
        <v>0</v>
      </c>
      <c r="BC29" s="6">
        <v>0</v>
      </c>
      <c r="BD29" s="12">
        <v>52986</v>
      </c>
      <c r="BE29" s="12">
        <v>0</v>
      </c>
      <c r="BF29" s="12">
        <v>106743</v>
      </c>
      <c r="BG29" s="12">
        <v>2605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3185</v>
      </c>
      <c r="BO29" s="12">
        <v>988</v>
      </c>
      <c r="BP29" s="12">
        <v>210</v>
      </c>
      <c r="BQ29" s="12">
        <v>2172</v>
      </c>
      <c r="BR29" s="12">
        <v>0</v>
      </c>
      <c r="BS29" s="12">
        <v>0</v>
      </c>
      <c r="BT29" s="12">
        <v>0</v>
      </c>
      <c r="BU29" s="12">
        <v>29</v>
      </c>
      <c r="BV29" s="12">
        <v>672</v>
      </c>
      <c r="BW29" s="12">
        <v>0</v>
      </c>
      <c r="BX29" s="12">
        <v>1949</v>
      </c>
      <c r="BY29" s="12">
        <v>5247</v>
      </c>
      <c r="BZ29" s="12">
        <v>22964</v>
      </c>
      <c r="CA29" s="12">
        <v>0</v>
      </c>
      <c r="CB29" s="12">
        <v>6800</v>
      </c>
      <c r="CC29" s="12">
        <v>23249</v>
      </c>
      <c r="CD29" s="18">
        <v>108955</v>
      </c>
      <c r="CE29" s="18">
        <v>0</v>
      </c>
      <c r="CF29" s="3">
        <v>0</v>
      </c>
      <c r="CG29" s="3">
        <v>0</v>
      </c>
      <c r="CH29" s="3">
        <v>270</v>
      </c>
      <c r="CI29" s="3">
        <v>0</v>
      </c>
      <c r="CJ29" s="3">
        <v>0</v>
      </c>
      <c r="CK29" s="14">
        <v>0</v>
      </c>
      <c r="CL29" s="12"/>
      <c r="CM29" s="18">
        <v>0</v>
      </c>
      <c r="CN29" s="12">
        <v>25598</v>
      </c>
      <c r="CO29" s="18">
        <v>0</v>
      </c>
      <c r="CP29" s="3">
        <v>0</v>
      </c>
      <c r="CQ29" s="22">
        <v>0</v>
      </c>
      <c r="CR29" s="12">
        <f t="shared" si="0"/>
        <v>409912</v>
      </c>
      <c r="CS29" s="18">
        <f t="shared" si="1"/>
        <v>108955</v>
      </c>
      <c r="CT29" s="22">
        <f t="shared" si="4"/>
        <v>0</v>
      </c>
      <c r="CU29" s="14">
        <f t="shared" si="2"/>
        <v>0</v>
      </c>
      <c r="CV29" s="6">
        <f t="shared" si="5"/>
        <v>518867</v>
      </c>
      <c r="CW29" s="29">
        <f t="shared" si="6"/>
        <v>79.001362584246067</v>
      </c>
      <c r="CX29" s="29">
        <f t="shared" si="7"/>
        <v>79.001362584246067</v>
      </c>
      <c r="CY29" s="6">
        <f t="shared" si="3"/>
        <v>458.363074204947</v>
      </c>
    </row>
    <row r="30" spans="1:103" x14ac:dyDescent="0.2">
      <c r="A30" s="2" t="s">
        <v>357</v>
      </c>
      <c r="B30" s="2" t="s">
        <v>301</v>
      </c>
      <c r="C30" s="31">
        <v>1</v>
      </c>
      <c r="D30" s="2" t="s">
        <v>358</v>
      </c>
      <c r="E30" s="3">
        <v>7055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12">
        <v>0</v>
      </c>
      <c r="L30" s="3">
        <v>0</v>
      </c>
      <c r="M30" s="3">
        <v>0</v>
      </c>
      <c r="N30" s="3">
        <v>0</v>
      </c>
      <c r="O30" s="3">
        <v>0</v>
      </c>
      <c r="P30" s="12">
        <v>1130549</v>
      </c>
      <c r="Q30" s="12">
        <v>312300</v>
      </c>
      <c r="R30" s="12">
        <v>0</v>
      </c>
      <c r="S30" s="12">
        <v>0</v>
      </c>
      <c r="T30" s="12">
        <v>277322</v>
      </c>
      <c r="U30" s="12">
        <v>246522</v>
      </c>
      <c r="V30" s="12">
        <v>0</v>
      </c>
      <c r="W30" s="12">
        <v>0</v>
      </c>
      <c r="X30" s="6">
        <v>0</v>
      </c>
      <c r="Y30" s="12">
        <v>1341</v>
      </c>
      <c r="Z30" s="6">
        <v>0</v>
      </c>
      <c r="AA30" s="12">
        <v>12</v>
      </c>
      <c r="AB30" s="12">
        <v>0</v>
      </c>
      <c r="AC30" s="12">
        <v>0</v>
      </c>
      <c r="AD30" s="12">
        <v>0</v>
      </c>
      <c r="AE30" s="12">
        <v>0</v>
      </c>
      <c r="AF30" s="6">
        <v>0</v>
      </c>
      <c r="AG30" s="6">
        <v>0</v>
      </c>
      <c r="AH30" s="12">
        <v>0</v>
      </c>
      <c r="AI30" s="12">
        <v>0</v>
      </c>
      <c r="AJ30" s="3">
        <v>0</v>
      </c>
      <c r="AK30" s="6">
        <v>0</v>
      </c>
      <c r="AL30" s="6">
        <v>0</v>
      </c>
      <c r="AM30" s="12">
        <v>42631</v>
      </c>
      <c r="AN30" s="3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3">
        <v>0</v>
      </c>
      <c r="AX30" s="3">
        <v>0</v>
      </c>
      <c r="AY30" s="3">
        <v>0</v>
      </c>
      <c r="AZ30" s="12">
        <v>0</v>
      </c>
      <c r="BA30" s="3">
        <v>0</v>
      </c>
      <c r="BB30" s="3">
        <v>0</v>
      </c>
      <c r="BC30" s="6">
        <v>0</v>
      </c>
      <c r="BD30" s="12">
        <v>436156</v>
      </c>
      <c r="BE30" s="12">
        <v>0</v>
      </c>
      <c r="BF30" s="12">
        <v>557032</v>
      </c>
      <c r="BG30" s="12">
        <v>34070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90</v>
      </c>
      <c r="BN30" s="12">
        <v>3076</v>
      </c>
      <c r="BO30" s="12">
        <v>3052</v>
      </c>
      <c r="BP30" s="12">
        <v>350</v>
      </c>
      <c r="BQ30" s="12">
        <v>1521</v>
      </c>
      <c r="BR30" s="12">
        <v>0</v>
      </c>
      <c r="BS30" s="12">
        <v>0</v>
      </c>
      <c r="BT30" s="12">
        <v>0</v>
      </c>
      <c r="BU30" s="12">
        <v>668</v>
      </c>
      <c r="BV30" s="12">
        <v>2865</v>
      </c>
      <c r="BW30" s="12">
        <v>0</v>
      </c>
      <c r="BX30" s="12">
        <v>2335</v>
      </c>
      <c r="BY30" s="12">
        <v>8963</v>
      </c>
      <c r="BZ30" s="12">
        <v>180036</v>
      </c>
      <c r="CA30" s="12">
        <v>0</v>
      </c>
      <c r="CB30" s="12">
        <v>8797</v>
      </c>
      <c r="CC30" s="12">
        <v>209852</v>
      </c>
      <c r="CD30" s="18">
        <v>855998</v>
      </c>
      <c r="CE30" s="18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14">
        <v>0</v>
      </c>
      <c r="CL30" s="12">
        <v>8548</v>
      </c>
      <c r="CM30" s="18">
        <v>0</v>
      </c>
      <c r="CN30" s="12">
        <v>62671</v>
      </c>
      <c r="CO30" s="18">
        <v>0</v>
      </c>
      <c r="CP30" s="3">
        <v>0</v>
      </c>
      <c r="CQ30" s="22">
        <v>0</v>
      </c>
      <c r="CR30" s="12">
        <f t="shared" si="0"/>
        <v>3530759</v>
      </c>
      <c r="CS30" s="18">
        <f t="shared" si="1"/>
        <v>855998</v>
      </c>
      <c r="CT30" s="22">
        <f t="shared" si="4"/>
        <v>0</v>
      </c>
      <c r="CU30" s="14">
        <f t="shared" si="2"/>
        <v>0</v>
      </c>
      <c r="CV30" s="6">
        <f t="shared" si="5"/>
        <v>4386757</v>
      </c>
      <c r="CW30" s="29">
        <f t="shared" si="6"/>
        <v>80.486769611355271</v>
      </c>
      <c r="CX30" s="29">
        <f t="shared" si="7"/>
        <v>80.486769611355271</v>
      </c>
      <c r="CY30" s="6">
        <f t="shared" si="3"/>
        <v>621.7940467753366</v>
      </c>
    </row>
    <row r="31" spans="1:103" x14ac:dyDescent="0.2">
      <c r="A31" s="2" t="s">
        <v>359</v>
      </c>
      <c r="B31" s="2" t="s">
        <v>301</v>
      </c>
      <c r="C31" s="31">
        <v>1</v>
      </c>
      <c r="D31" s="2" t="s">
        <v>360</v>
      </c>
      <c r="E31" s="3">
        <v>2847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12">
        <v>14</v>
      </c>
      <c r="L31" s="3">
        <v>0</v>
      </c>
      <c r="M31" s="3">
        <v>0</v>
      </c>
      <c r="N31" s="3">
        <v>0</v>
      </c>
      <c r="O31" s="3">
        <v>0</v>
      </c>
      <c r="P31" s="12">
        <v>74048</v>
      </c>
      <c r="Q31" s="12">
        <v>140792</v>
      </c>
      <c r="R31" s="12">
        <v>10</v>
      </c>
      <c r="S31" s="12">
        <v>19120</v>
      </c>
      <c r="T31" s="12">
        <v>0</v>
      </c>
      <c r="U31" s="12">
        <v>110916</v>
      </c>
      <c r="V31" s="12">
        <v>0</v>
      </c>
      <c r="W31" s="12">
        <v>0</v>
      </c>
      <c r="X31" s="6">
        <v>0</v>
      </c>
      <c r="Y31" s="12">
        <v>575</v>
      </c>
      <c r="Z31" s="6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6">
        <v>0</v>
      </c>
      <c r="AG31" s="6">
        <v>0</v>
      </c>
      <c r="AH31" s="12">
        <v>3</v>
      </c>
      <c r="AI31" s="12">
        <v>0</v>
      </c>
      <c r="AJ31" s="3">
        <v>0</v>
      </c>
      <c r="AK31" s="6">
        <v>0</v>
      </c>
      <c r="AL31" s="6">
        <v>0</v>
      </c>
      <c r="AM31" s="12">
        <v>2855</v>
      </c>
      <c r="AN31" s="3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26">
        <v>220</v>
      </c>
      <c r="AW31" s="3">
        <v>0</v>
      </c>
      <c r="AX31" s="3">
        <v>12</v>
      </c>
      <c r="AY31" s="3">
        <v>0</v>
      </c>
      <c r="AZ31" s="12">
        <v>0</v>
      </c>
      <c r="BA31" s="3">
        <v>0</v>
      </c>
      <c r="BB31" s="3">
        <v>0</v>
      </c>
      <c r="BC31" s="6">
        <v>0</v>
      </c>
      <c r="BD31" s="12">
        <v>103509</v>
      </c>
      <c r="BE31" s="12">
        <v>0</v>
      </c>
      <c r="BF31" s="12">
        <v>268180</v>
      </c>
      <c r="BG31" s="12">
        <v>8804</v>
      </c>
      <c r="BH31" s="12">
        <v>25</v>
      </c>
      <c r="BI31" s="12">
        <v>0</v>
      </c>
      <c r="BJ31" s="12">
        <v>0</v>
      </c>
      <c r="BK31" s="12">
        <v>0</v>
      </c>
      <c r="BL31" s="12">
        <v>0</v>
      </c>
      <c r="BM31" s="12">
        <v>31</v>
      </c>
      <c r="BN31" s="12">
        <v>2340</v>
      </c>
      <c r="BO31" s="12">
        <v>964</v>
      </c>
      <c r="BP31" s="12">
        <v>40</v>
      </c>
      <c r="BQ31" s="12">
        <v>400</v>
      </c>
      <c r="BR31" s="12">
        <v>0</v>
      </c>
      <c r="BS31" s="12">
        <v>0</v>
      </c>
      <c r="BT31" s="12">
        <v>108</v>
      </c>
      <c r="BU31" s="12">
        <v>0</v>
      </c>
      <c r="BV31" s="12">
        <v>252</v>
      </c>
      <c r="BW31" s="12">
        <v>0</v>
      </c>
      <c r="BX31" s="12">
        <v>1950</v>
      </c>
      <c r="BY31" s="12">
        <v>4032</v>
      </c>
      <c r="BZ31" s="12">
        <v>22995</v>
      </c>
      <c r="CA31" s="12">
        <v>349</v>
      </c>
      <c r="CB31" s="12">
        <v>6475</v>
      </c>
      <c r="CC31" s="12">
        <v>249218</v>
      </c>
      <c r="CD31" s="18">
        <v>364380</v>
      </c>
      <c r="CE31" s="18">
        <v>0</v>
      </c>
      <c r="CF31" s="3">
        <v>0</v>
      </c>
      <c r="CG31" s="3">
        <v>0</v>
      </c>
      <c r="CH31" s="3">
        <v>560</v>
      </c>
      <c r="CI31" s="3">
        <v>0</v>
      </c>
      <c r="CJ31" s="3">
        <v>0</v>
      </c>
      <c r="CK31" s="14">
        <v>0</v>
      </c>
      <c r="CL31" s="12">
        <v>23736</v>
      </c>
      <c r="CM31" s="18">
        <v>0</v>
      </c>
      <c r="CN31" s="12">
        <v>0</v>
      </c>
      <c r="CO31" s="18">
        <v>17625</v>
      </c>
      <c r="CP31" s="3">
        <v>15500</v>
      </c>
      <c r="CQ31" s="22">
        <v>15500</v>
      </c>
      <c r="CR31" s="12">
        <f t="shared" si="0"/>
        <v>1041741</v>
      </c>
      <c r="CS31" s="18">
        <f t="shared" si="1"/>
        <v>382005</v>
      </c>
      <c r="CT31" s="22">
        <f t="shared" si="4"/>
        <v>15500</v>
      </c>
      <c r="CU31" s="14">
        <f t="shared" si="2"/>
        <v>0</v>
      </c>
      <c r="CV31" s="6">
        <f t="shared" si="5"/>
        <v>1423746</v>
      </c>
      <c r="CW31" s="29">
        <f t="shared" si="6"/>
        <v>73.457977302003968</v>
      </c>
      <c r="CX31" s="29">
        <f t="shared" si="7"/>
        <v>73.457977302003968</v>
      </c>
      <c r="CY31" s="6">
        <f t="shared" si="3"/>
        <v>500.08640674394098</v>
      </c>
    </row>
    <row r="32" spans="1:103" x14ac:dyDescent="0.2">
      <c r="A32" s="2" t="s">
        <v>361</v>
      </c>
      <c r="B32" s="2" t="s">
        <v>301</v>
      </c>
      <c r="C32" s="31">
        <v>1</v>
      </c>
      <c r="D32" s="2" t="s">
        <v>362</v>
      </c>
      <c r="E32" s="3">
        <v>631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2">
        <v>0</v>
      </c>
      <c r="L32" s="3">
        <v>0</v>
      </c>
      <c r="M32" s="3">
        <v>0</v>
      </c>
      <c r="N32" s="3">
        <v>0</v>
      </c>
      <c r="O32" s="3">
        <v>0</v>
      </c>
      <c r="P32" s="12">
        <v>0</v>
      </c>
      <c r="Q32" s="12">
        <v>20927</v>
      </c>
      <c r="R32" s="12">
        <v>0</v>
      </c>
      <c r="S32" s="12">
        <v>0</v>
      </c>
      <c r="T32" s="12">
        <v>18479</v>
      </c>
      <c r="U32" s="12">
        <v>22522</v>
      </c>
      <c r="V32" s="12">
        <v>0</v>
      </c>
      <c r="W32" s="12">
        <v>0</v>
      </c>
      <c r="X32" s="6">
        <v>0</v>
      </c>
      <c r="Y32" s="12">
        <v>0</v>
      </c>
      <c r="Z32" s="6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6">
        <v>0</v>
      </c>
      <c r="AG32" s="6">
        <v>0</v>
      </c>
      <c r="AH32" s="12">
        <v>0</v>
      </c>
      <c r="AI32" s="12">
        <v>0</v>
      </c>
      <c r="AJ32" s="3">
        <v>0</v>
      </c>
      <c r="AK32" s="6">
        <v>0</v>
      </c>
      <c r="AL32" s="6">
        <v>0</v>
      </c>
      <c r="AM32" s="12">
        <v>10148</v>
      </c>
      <c r="AN32" s="3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3">
        <v>0</v>
      </c>
      <c r="AX32" s="3">
        <v>0</v>
      </c>
      <c r="AY32" s="3">
        <v>0</v>
      </c>
      <c r="AZ32" s="12">
        <v>0</v>
      </c>
      <c r="BA32" s="3">
        <v>0</v>
      </c>
      <c r="BB32" s="3">
        <v>0</v>
      </c>
      <c r="BC32" s="6">
        <v>0</v>
      </c>
      <c r="BD32" s="12">
        <v>26479</v>
      </c>
      <c r="BE32" s="12">
        <v>0</v>
      </c>
      <c r="BF32" s="12">
        <v>64352</v>
      </c>
      <c r="BG32" s="12">
        <v>1850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24</v>
      </c>
      <c r="BN32" s="12">
        <v>673</v>
      </c>
      <c r="BO32" s="12">
        <v>363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14</v>
      </c>
      <c r="BW32" s="12">
        <v>0</v>
      </c>
      <c r="BX32" s="12">
        <v>495</v>
      </c>
      <c r="BY32" s="12">
        <v>2524</v>
      </c>
      <c r="BZ32" s="12">
        <v>5915</v>
      </c>
      <c r="CA32" s="12">
        <v>0</v>
      </c>
      <c r="CB32" s="12">
        <v>2139</v>
      </c>
      <c r="CC32" s="12">
        <v>49180</v>
      </c>
      <c r="CD32" s="18">
        <v>59485</v>
      </c>
      <c r="CE32" s="18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14">
        <v>0</v>
      </c>
      <c r="CL32" s="12"/>
      <c r="CM32" s="18">
        <v>0</v>
      </c>
      <c r="CN32" s="12">
        <v>7487</v>
      </c>
      <c r="CO32" s="18">
        <v>0</v>
      </c>
      <c r="CP32" s="3">
        <v>0</v>
      </c>
      <c r="CQ32" s="22">
        <v>0</v>
      </c>
      <c r="CR32" s="12">
        <f t="shared" si="0"/>
        <v>233571</v>
      </c>
      <c r="CS32" s="18">
        <f t="shared" si="1"/>
        <v>59485</v>
      </c>
      <c r="CT32" s="22">
        <f t="shared" si="4"/>
        <v>0</v>
      </c>
      <c r="CU32" s="14">
        <f t="shared" si="2"/>
        <v>0</v>
      </c>
      <c r="CV32" s="6">
        <f t="shared" si="5"/>
        <v>293056</v>
      </c>
      <c r="CW32" s="29">
        <f t="shared" si="6"/>
        <v>79.701831731819169</v>
      </c>
      <c r="CX32" s="29">
        <f t="shared" si="7"/>
        <v>79.701831731819169</v>
      </c>
      <c r="CY32" s="6">
        <f t="shared" si="3"/>
        <v>464.43106180665609</v>
      </c>
    </row>
    <row r="33" spans="1:103" x14ac:dyDescent="0.2">
      <c r="A33" s="2" t="s">
        <v>363</v>
      </c>
      <c r="B33" s="2" t="s">
        <v>301</v>
      </c>
      <c r="C33" s="31">
        <v>1</v>
      </c>
      <c r="D33" s="2" t="s">
        <v>364</v>
      </c>
      <c r="E33" s="3">
        <v>5720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12">
        <v>83</v>
      </c>
      <c r="L33" s="3">
        <v>0</v>
      </c>
      <c r="M33" s="3">
        <v>0</v>
      </c>
      <c r="N33" s="3">
        <v>0</v>
      </c>
      <c r="O33" s="3">
        <v>0</v>
      </c>
      <c r="P33" s="12">
        <v>103680</v>
      </c>
      <c r="Q33" s="12">
        <v>229722</v>
      </c>
      <c r="R33" s="12">
        <v>0</v>
      </c>
      <c r="S33" s="12">
        <v>34899</v>
      </c>
      <c r="T33" s="12">
        <v>0</v>
      </c>
      <c r="U33" s="12">
        <v>211080</v>
      </c>
      <c r="V33" s="12">
        <v>20</v>
      </c>
      <c r="W33" s="12">
        <v>0</v>
      </c>
      <c r="X33" s="6">
        <v>0</v>
      </c>
      <c r="Y33" s="12">
        <v>3580</v>
      </c>
      <c r="Z33" s="6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6">
        <v>0</v>
      </c>
      <c r="AG33" s="6">
        <v>0</v>
      </c>
      <c r="AH33" s="12">
        <v>82</v>
      </c>
      <c r="AI33" s="12">
        <v>0</v>
      </c>
      <c r="AJ33" s="3">
        <v>0</v>
      </c>
      <c r="AK33" s="6">
        <v>0</v>
      </c>
      <c r="AL33" s="6">
        <v>0</v>
      </c>
      <c r="AM33" s="12">
        <v>84210</v>
      </c>
      <c r="AN33" s="3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26">
        <v>548360</v>
      </c>
      <c r="AV33" s="6">
        <v>0</v>
      </c>
      <c r="AW33" s="3">
        <v>0</v>
      </c>
      <c r="AX33" s="3">
        <v>10</v>
      </c>
      <c r="AY33" s="3">
        <v>0</v>
      </c>
      <c r="AZ33" s="12">
        <v>0</v>
      </c>
      <c r="BA33" s="3">
        <v>0</v>
      </c>
      <c r="BB33" s="3">
        <v>0</v>
      </c>
      <c r="BC33" s="6">
        <v>0</v>
      </c>
      <c r="BD33" s="12">
        <v>215880</v>
      </c>
      <c r="BE33" s="12">
        <v>0</v>
      </c>
      <c r="BF33" s="12">
        <v>357390</v>
      </c>
      <c r="BG33" s="12">
        <v>12108</v>
      </c>
      <c r="BH33" s="12">
        <v>30</v>
      </c>
      <c r="BI33" s="12">
        <v>0</v>
      </c>
      <c r="BJ33" s="12">
        <v>63</v>
      </c>
      <c r="BK33" s="12">
        <v>0</v>
      </c>
      <c r="BL33" s="12">
        <v>80</v>
      </c>
      <c r="BM33" s="12">
        <v>71</v>
      </c>
      <c r="BN33" s="12">
        <v>7140</v>
      </c>
      <c r="BO33" s="12">
        <v>1610</v>
      </c>
      <c r="BP33" s="12">
        <v>760</v>
      </c>
      <c r="BQ33" s="12">
        <v>3500</v>
      </c>
      <c r="BR33" s="12">
        <v>0</v>
      </c>
      <c r="BS33" s="12">
        <v>120</v>
      </c>
      <c r="BT33" s="12">
        <v>363</v>
      </c>
      <c r="BU33" s="12">
        <v>0</v>
      </c>
      <c r="BV33" s="12">
        <v>3670</v>
      </c>
      <c r="BW33" s="12">
        <v>0</v>
      </c>
      <c r="BX33" s="12">
        <v>5725</v>
      </c>
      <c r="BY33" s="12">
        <v>22920</v>
      </c>
      <c r="BZ33" s="12">
        <v>101410</v>
      </c>
      <c r="CA33" s="12">
        <v>1790</v>
      </c>
      <c r="CB33" s="12">
        <v>38400</v>
      </c>
      <c r="CC33" s="12">
        <v>315200</v>
      </c>
      <c r="CD33" s="18">
        <v>916340</v>
      </c>
      <c r="CE33" s="18">
        <v>0</v>
      </c>
      <c r="CF33" s="3">
        <v>0</v>
      </c>
      <c r="CG33" s="3">
        <v>0</v>
      </c>
      <c r="CH33" s="3">
        <v>0</v>
      </c>
      <c r="CI33" s="3">
        <v>0</v>
      </c>
      <c r="CJ33" s="3">
        <v>4480</v>
      </c>
      <c r="CK33" s="14">
        <v>42020</v>
      </c>
      <c r="CL33" s="12">
        <v>62990</v>
      </c>
      <c r="CM33" s="18">
        <v>0</v>
      </c>
      <c r="CN33" s="12">
        <v>0</v>
      </c>
      <c r="CO33" s="18">
        <v>63350</v>
      </c>
      <c r="CP33" s="3">
        <v>174190</v>
      </c>
      <c r="CQ33" s="22">
        <v>174190</v>
      </c>
      <c r="CR33" s="12">
        <f t="shared" si="0"/>
        <v>1818576</v>
      </c>
      <c r="CS33" s="18">
        <f t="shared" si="1"/>
        <v>979690</v>
      </c>
      <c r="CT33" s="22">
        <f t="shared" si="4"/>
        <v>174190</v>
      </c>
      <c r="CU33" s="14">
        <f t="shared" si="2"/>
        <v>42020</v>
      </c>
      <c r="CV33" s="6">
        <f t="shared" si="5"/>
        <v>2798266</v>
      </c>
      <c r="CW33" s="29">
        <f t="shared" si="6"/>
        <v>67.041059648990597</v>
      </c>
      <c r="CX33" s="29">
        <f t="shared" si="7"/>
        <v>67.500487646940968</v>
      </c>
      <c r="CY33" s="6">
        <f t="shared" si="3"/>
        <v>489.20734265734268</v>
      </c>
    </row>
    <row r="34" spans="1:103" x14ac:dyDescent="0.2">
      <c r="A34" s="2" t="s">
        <v>365</v>
      </c>
      <c r="B34" s="2" t="s">
        <v>301</v>
      </c>
      <c r="C34" s="31">
        <v>1</v>
      </c>
      <c r="D34" s="2" t="s">
        <v>366</v>
      </c>
      <c r="E34" s="3">
        <v>95266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12">
        <v>3549</v>
      </c>
      <c r="L34" s="3">
        <v>0</v>
      </c>
      <c r="M34" s="3">
        <v>0</v>
      </c>
      <c r="N34" s="3">
        <v>0</v>
      </c>
      <c r="O34" s="3">
        <v>0</v>
      </c>
      <c r="P34" s="12">
        <v>5447214</v>
      </c>
      <c r="Q34" s="12">
        <v>2285664</v>
      </c>
      <c r="R34" s="12">
        <v>3060</v>
      </c>
      <c r="S34" s="12">
        <v>0</v>
      </c>
      <c r="T34" s="12">
        <v>2283110</v>
      </c>
      <c r="U34" s="12">
        <v>3531473</v>
      </c>
      <c r="V34" s="12">
        <v>420</v>
      </c>
      <c r="W34" s="12">
        <v>390</v>
      </c>
      <c r="X34" s="6">
        <v>0</v>
      </c>
      <c r="Y34" s="12">
        <v>23887</v>
      </c>
      <c r="Z34" s="6">
        <v>0</v>
      </c>
      <c r="AA34" s="12">
        <v>152</v>
      </c>
      <c r="AB34" s="12">
        <v>0</v>
      </c>
      <c r="AC34" s="12">
        <v>0</v>
      </c>
      <c r="AD34" s="12">
        <v>0</v>
      </c>
      <c r="AE34" s="12">
        <v>0</v>
      </c>
      <c r="AF34" s="6">
        <v>0</v>
      </c>
      <c r="AG34" s="6">
        <v>0</v>
      </c>
      <c r="AH34" s="12">
        <v>0</v>
      </c>
      <c r="AI34" s="12">
        <v>0</v>
      </c>
      <c r="AJ34" s="3">
        <v>0</v>
      </c>
      <c r="AK34" s="6">
        <v>0</v>
      </c>
      <c r="AL34" s="6">
        <v>0</v>
      </c>
      <c r="AM34" s="12">
        <v>427434</v>
      </c>
      <c r="AN34" s="3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3">
        <v>0</v>
      </c>
      <c r="AX34" s="3">
        <v>0</v>
      </c>
      <c r="AY34" s="3">
        <v>0</v>
      </c>
      <c r="AZ34" s="12">
        <v>0</v>
      </c>
      <c r="BA34" s="3">
        <v>0</v>
      </c>
      <c r="BB34" s="3">
        <v>0</v>
      </c>
      <c r="BC34" s="6">
        <v>0</v>
      </c>
      <c r="BD34" s="12">
        <v>4350372</v>
      </c>
      <c r="BE34" s="12">
        <v>0</v>
      </c>
      <c r="BF34" s="12">
        <v>6881200</v>
      </c>
      <c r="BG34" s="12">
        <v>400820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1977</v>
      </c>
      <c r="BN34" s="12">
        <v>135220</v>
      </c>
      <c r="BO34" s="12">
        <v>40485</v>
      </c>
      <c r="BP34" s="12">
        <v>7314</v>
      </c>
      <c r="BQ34" s="12">
        <v>26210</v>
      </c>
      <c r="BR34" s="12">
        <v>7420</v>
      </c>
      <c r="BS34" s="12">
        <v>0</v>
      </c>
      <c r="BT34" s="12">
        <v>0</v>
      </c>
      <c r="BU34" s="12">
        <v>8563</v>
      </c>
      <c r="BV34" s="12">
        <v>27671</v>
      </c>
      <c r="BW34" s="12">
        <v>0</v>
      </c>
      <c r="BX34" s="12">
        <v>57994</v>
      </c>
      <c r="BY34" s="12">
        <v>338640</v>
      </c>
      <c r="BZ34" s="12">
        <v>2572761</v>
      </c>
      <c r="CA34" s="12">
        <v>0</v>
      </c>
      <c r="CB34" s="12">
        <v>281728</v>
      </c>
      <c r="CC34" s="12">
        <v>4539931</v>
      </c>
      <c r="CD34" s="18">
        <v>17443781</v>
      </c>
      <c r="CE34" s="18">
        <v>0</v>
      </c>
      <c r="CF34" s="3">
        <v>0</v>
      </c>
      <c r="CG34" s="3">
        <v>236130</v>
      </c>
      <c r="CH34" s="3">
        <v>22580</v>
      </c>
      <c r="CI34" s="3">
        <v>2833610</v>
      </c>
      <c r="CJ34" s="3">
        <v>0</v>
      </c>
      <c r="CK34" s="14">
        <v>0</v>
      </c>
      <c r="CL34" s="12">
        <v>1262996</v>
      </c>
      <c r="CM34" s="18">
        <v>0</v>
      </c>
      <c r="CN34" s="12">
        <v>832612</v>
      </c>
      <c r="CO34" s="18">
        <v>0</v>
      </c>
      <c r="CP34" s="3">
        <v>0</v>
      </c>
      <c r="CQ34" s="22">
        <v>0</v>
      </c>
      <c r="CR34" s="12">
        <f t="shared" si="0"/>
        <v>35780267</v>
      </c>
      <c r="CS34" s="18">
        <f t="shared" si="1"/>
        <v>17443781</v>
      </c>
      <c r="CT34" s="22">
        <f t="shared" si="4"/>
        <v>0</v>
      </c>
      <c r="CU34" s="14">
        <f t="shared" si="2"/>
        <v>0</v>
      </c>
      <c r="CV34" s="6">
        <f t="shared" si="5"/>
        <v>53224048</v>
      </c>
      <c r="CW34" s="29">
        <f t="shared" si="6"/>
        <v>67.225752915298742</v>
      </c>
      <c r="CX34" s="29">
        <f t="shared" si="7"/>
        <v>67.225752915298742</v>
      </c>
      <c r="CY34" s="6">
        <f t="shared" si="3"/>
        <v>558.68880817920353</v>
      </c>
    </row>
    <row r="35" spans="1:103" x14ac:dyDescent="0.2">
      <c r="A35" s="2" t="s">
        <v>367</v>
      </c>
      <c r="B35" s="2" t="s">
        <v>301</v>
      </c>
      <c r="C35" s="31">
        <v>1</v>
      </c>
      <c r="D35" s="2" t="s">
        <v>368</v>
      </c>
      <c r="E35" s="3">
        <v>2801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12">
        <v>0</v>
      </c>
      <c r="L35" s="3">
        <v>0</v>
      </c>
      <c r="M35" s="3">
        <v>0</v>
      </c>
      <c r="N35" s="3">
        <v>0</v>
      </c>
      <c r="O35" s="3">
        <v>0</v>
      </c>
      <c r="P35" s="12">
        <v>0</v>
      </c>
      <c r="Q35" s="12">
        <v>90424</v>
      </c>
      <c r="R35" s="12">
        <v>0</v>
      </c>
      <c r="S35" s="12">
        <v>0</v>
      </c>
      <c r="T35" s="12">
        <v>103236</v>
      </c>
      <c r="U35" s="12">
        <v>86726</v>
      </c>
      <c r="V35" s="12">
        <v>0</v>
      </c>
      <c r="W35" s="12">
        <v>0</v>
      </c>
      <c r="X35" s="6">
        <v>0</v>
      </c>
      <c r="Y35" s="12">
        <v>0</v>
      </c>
      <c r="Z35" s="6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6">
        <v>0</v>
      </c>
      <c r="AG35" s="6">
        <v>0</v>
      </c>
      <c r="AH35" s="12">
        <v>0</v>
      </c>
      <c r="AI35" s="12">
        <v>0</v>
      </c>
      <c r="AJ35" s="3">
        <v>0</v>
      </c>
      <c r="AK35" s="6">
        <v>0</v>
      </c>
      <c r="AL35" s="6">
        <v>0</v>
      </c>
      <c r="AM35" s="12">
        <v>0</v>
      </c>
      <c r="AN35" s="3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3">
        <v>0</v>
      </c>
      <c r="AX35" s="3">
        <v>0</v>
      </c>
      <c r="AY35" s="3">
        <v>0</v>
      </c>
      <c r="AZ35" s="12">
        <v>0</v>
      </c>
      <c r="BA35" s="3">
        <v>0</v>
      </c>
      <c r="BB35" s="3">
        <v>0</v>
      </c>
      <c r="BC35" s="6">
        <v>0</v>
      </c>
      <c r="BD35" s="12">
        <v>168097</v>
      </c>
      <c r="BE35" s="12">
        <v>0</v>
      </c>
      <c r="BF35" s="12">
        <v>224459</v>
      </c>
      <c r="BG35" s="12">
        <v>11560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497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50988</v>
      </c>
      <c r="CA35" s="12">
        <v>0</v>
      </c>
      <c r="CB35" s="12">
        <v>0</v>
      </c>
      <c r="CC35" s="12">
        <v>94392</v>
      </c>
      <c r="CD35" s="18">
        <v>301090</v>
      </c>
      <c r="CE35" s="18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14">
        <v>0</v>
      </c>
      <c r="CL35" s="12"/>
      <c r="CM35" s="18">
        <v>0</v>
      </c>
      <c r="CN35" s="12">
        <v>600</v>
      </c>
      <c r="CO35" s="18">
        <v>0</v>
      </c>
      <c r="CP35" s="3">
        <v>0</v>
      </c>
      <c r="CQ35" s="22">
        <v>0</v>
      </c>
      <c r="CR35" s="12">
        <f t="shared" si="0"/>
        <v>830979</v>
      </c>
      <c r="CS35" s="18">
        <f t="shared" si="1"/>
        <v>301090</v>
      </c>
      <c r="CT35" s="22">
        <f t="shared" si="4"/>
        <v>0</v>
      </c>
      <c r="CU35" s="14">
        <f t="shared" si="2"/>
        <v>0</v>
      </c>
      <c r="CV35" s="6">
        <f t="shared" si="5"/>
        <v>1132069</v>
      </c>
      <c r="CW35" s="29">
        <f t="shared" si="6"/>
        <v>73.403564623711105</v>
      </c>
      <c r="CX35" s="29">
        <f t="shared" si="7"/>
        <v>73.403564623711105</v>
      </c>
      <c r="CY35" s="6">
        <f t="shared" si="3"/>
        <v>404.16601213852198</v>
      </c>
    </row>
    <row r="36" spans="1:103" x14ac:dyDescent="0.2">
      <c r="A36" s="2" t="s">
        <v>369</v>
      </c>
      <c r="B36" s="2" t="s">
        <v>301</v>
      </c>
      <c r="C36" s="31">
        <v>1</v>
      </c>
      <c r="D36" s="2" t="s">
        <v>370</v>
      </c>
      <c r="E36" s="3">
        <v>2053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12">
        <v>0</v>
      </c>
      <c r="L36" s="3">
        <v>0</v>
      </c>
      <c r="M36" s="3">
        <v>0</v>
      </c>
      <c r="N36" s="3">
        <v>0</v>
      </c>
      <c r="O36" s="3">
        <v>0</v>
      </c>
      <c r="P36" s="12">
        <v>151540</v>
      </c>
      <c r="Q36" s="12">
        <v>165344</v>
      </c>
      <c r="R36" s="12">
        <v>0</v>
      </c>
      <c r="S36" s="12">
        <v>0</v>
      </c>
      <c r="T36" s="12">
        <v>68789</v>
      </c>
      <c r="U36" s="12">
        <v>69960</v>
      </c>
      <c r="V36" s="12">
        <v>0</v>
      </c>
      <c r="W36" s="12">
        <v>0</v>
      </c>
      <c r="X36" s="6">
        <v>0</v>
      </c>
      <c r="Y36" s="12">
        <v>901</v>
      </c>
      <c r="Z36" s="6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6">
        <v>0</v>
      </c>
      <c r="AG36" s="6">
        <v>0</v>
      </c>
      <c r="AH36" s="12">
        <v>0</v>
      </c>
      <c r="AI36" s="12">
        <v>0</v>
      </c>
      <c r="AJ36" s="3">
        <v>0</v>
      </c>
      <c r="AK36" s="6">
        <v>0</v>
      </c>
      <c r="AL36" s="6">
        <v>0</v>
      </c>
      <c r="AM36" s="12">
        <v>5265</v>
      </c>
      <c r="AN36" s="3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3">
        <v>0</v>
      </c>
      <c r="AX36" s="3">
        <v>0</v>
      </c>
      <c r="AY36" s="3">
        <v>0</v>
      </c>
      <c r="AZ36" s="12">
        <v>0</v>
      </c>
      <c r="BA36" s="3">
        <v>0</v>
      </c>
      <c r="BB36" s="3">
        <v>0</v>
      </c>
      <c r="BC36" s="6">
        <v>0</v>
      </c>
      <c r="BD36" s="12">
        <v>149651</v>
      </c>
      <c r="BE36" s="12">
        <v>0</v>
      </c>
      <c r="BF36" s="12">
        <v>219348</v>
      </c>
      <c r="BG36" s="12">
        <v>8340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44</v>
      </c>
      <c r="BN36" s="12">
        <v>2106</v>
      </c>
      <c r="BO36" s="12">
        <v>970</v>
      </c>
      <c r="BP36" s="12">
        <v>111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395</v>
      </c>
      <c r="BW36" s="12">
        <v>0</v>
      </c>
      <c r="BX36" s="12">
        <v>1201</v>
      </c>
      <c r="BY36" s="12">
        <v>4423</v>
      </c>
      <c r="BZ36" s="12">
        <v>21927</v>
      </c>
      <c r="CA36" s="12">
        <v>0</v>
      </c>
      <c r="CB36" s="12">
        <v>3673</v>
      </c>
      <c r="CC36" s="12">
        <v>221711</v>
      </c>
      <c r="CD36" s="18">
        <v>170182</v>
      </c>
      <c r="CE36" s="18">
        <v>0</v>
      </c>
      <c r="CF36" s="3">
        <v>0</v>
      </c>
      <c r="CG36" s="3">
        <v>0</v>
      </c>
      <c r="CH36" s="3">
        <v>810</v>
      </c>
      <c r="CI36" s="3">
        <v>0</v>
      </c>
      <c r="CJ36" s="3">
        <v>0</v>
      </c>
      <c r="CK36" s="14">
        <v>0</v>
      </c>
      <c r="CL36" s="12"/>
      <c r="CM36" s="18">
        <v>0</v>
      </c>
      <c r="CN36" s="12">
        <v>16586</v>
      </c>
      <c r="CO36" s="18">
        <v>0</v>
      </c>
      <c r="CP36" s="3">
        <v>0</v>
      </c>
      <c r="CQ36" s="22">
        <v>0</v>
      </c>
      <c r="CR36" s="12">
        <f t="shared" si="0"/>
        <v>1112285</v>
      </c>
      <c r="CS36" s="18">
        <f t="shared" si="1"/>
        <v>170182</v>
      </c>
      <c r="CT36" s="22">
        <f t="shared" si="4"/>
        <v>0</v>
      </c>
      <c r="CU36" s="14">
        <f t="shared" si="2"/>
        <v>0</v>
      </c>
      <c r="CV36" s="6">
        <f t="shared" si="5"/>
        <v>1282467</v>
      </c>
      <c r="CW36" s="29">
        <f t="shared" si="6"/>
        <v>86.730106895538057</v>
      </c>
      <c r="CX36" s="29">
        <f t="shared" si="7"/>
        <v>86.730106895538057</v>
      </c>
      <c r="CY36" s="6">
        <f t="shared" si="3"/>
        <v>624.6794934242572</v>
      </c>
    </row>
    <row r="37" spans="1:103" x14ac:dyDescent="0.2">
      <c r="A37" s="2" t="s">
        <v>371</v>
      </c>
      <c r="B37" s="2" t="s">
        <v>301</v>
      </c>
      <c r="C37" s="31">
        <v>1</v>
      </c>
      <c r="D37" s="2" t="s">
        <v>372</v>
      </c>
      <c r="E37" s="3">
        <v>601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12">
        <v>0</v>
      </c>
      <c r="L37" s="3">
        <v>0</v>
      </c>
      <c r="M37" s="3">
        <v>0</v>
      </c>
      <c r="N37" s="3">
        <v>0</v>
      </c>
      <c r="O37" s="3">
        <v>0</v>
      </c>
      <c r="P37" s="12">
        <v>0</v>
      </c>
      <c r="Q37" s="12">
        <v>16664</v>
      </c>
      <c r="R37" s="12">
        <v>0</v>
      </c>
      <c r="S37" s="12">
        <v>0</v>
      </c>
      <c r="T37" s="12">
        <v>20917</v>
      </c>
      <c r="U37" s="12">
        <v>21253</v>
      </c>
      <c r="V37" s="12">
        <v>0</v>
      </c>
      <c r="W37" s="12">
        <v>0</v>
      </c>
      <c r="X37" s="6">
        <v>0</v>
      </c>
      <c r="Y37" s="12">
        <v>277</v>
      </c>
      <c r="Z37" s="6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6">
        <v>0</v>
      </c>
      <c r="AG37" s="6">
        <v>0</v>
      </c>
      <c r="AH37" s="12">
        <v>0</v>
      </c>
      <c r="AI37" s="12">
        <v>0</v>
      </c>
      <c r="AJ37" s="3">
        <v>0</v>
      </c>
      <c r="AK37" s="6">
        <v>0</v>
      </c>
      <c r="AL37" s="6">
        <v>0</v>
      </c>
      <c r="AM37" s="12">
        <v>1621</v>
      </c>
      <c r="AN37" s="3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3">
        <v>0</v>
      </c>
      <c r="AX37" s="3">
        <v>0</v>
      </c>
      <c r="AY37" s="3">
        <v>0</v>
      </c>
      <c r="AZ37" s="12">
        <v>0</v>
      </c>
      <c r="BA37" s="3">
        <v>0</v>
      </c>
      <c r="BB37" s="3">
        <v>0</v>
      </c>
      <c r="BC37" s="6">
        <v>0</v>
      </c>
      <c r="BD37" s="12">
        <v>29377</v>
      </c>
      <c r="BE37" s="12">
        <v>0</v>
      </c>
      <c r="BF37" s="12">
        <v>64352</v>
      </c>
      <c r="BG37" s="12">
        <v>1460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13</v>
      </c>
      <c r="BN37" s="12">
        <v>648</v>
      </c>
      <c r="BO37" s="12">
        <v>377</v>
      </c>
      <c r="BP37" s="12">
        <v>34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122</v>
      </c>
      <c r="BW37" s="12">
        <v>0</v>
      </c>
      <c r="BX37" s="12">
        <v>328</v>
      </c>
      <c r="BY37" s="12">
        <v>1361</v>
      </c>
      <c r="BZ37" s="12">
        <v>6746</v>
      </c>
      <c r="CA37" s="12">
        <v>0</v>
      </c>
      <c r="CB37" s="12">
        <v>1131</v>
      </c>
      <c r="CC37" s="12">
        <v>6708</v>
      </c>
      <c r="CD37" s="18">
        <v>68078</v>
      </c>
      <c r="CE37" s="18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14">
        <v>0</v>
      </c>
      <c r="CL37" s="12"/>
      <c r="CM37" s="18">
        <v>0</v>
      </c>
      <c r="CN37" s="12">
        <v>4520</v>
      </c>
      <c r="CO37" s="18">
        <v>0</v>
      </c>
      <c r="CP37" s="3">
        <v>0</v>
      </c>
      <c r="CQ37" s="22">
        <v>0</v>
      </c>
      <c r="CR37" s="12">
        <f t="shared" si="0"/>
        <v>177909</v>
      </c>
      <c r="CS37" s="18">
        <f t="shared" si="1"/>
        <v>68078</v>
      </c>
      <c r="CT37" s="22">
        <f t="shared" si="4"/>
        <v>0</v>
      </c>
      <c r="CU37" s="14">
        <f t="shared" si="2"/>
        <v>0</v>
      </c>
      <c r="CV37" s="6">
        <f t="shared" si="5"/>
        <v>245987</v>
      </c>
      <c r="CW37" s="29">
        <f t="shared" si="6"/>
        <v>72.324553736579574</v>
      </c>
      <c r="CX37" s="29">
        <f t="shared" si="7"/>
        <v>72.324553736579574</v>
      </c>
      <c r="CY37" s="6">
        <f t="shared" si="3"/>
        <v>409.29617304492513</v>
      </c>
    </row>
    <row r="38" spans="1:103" x14ac:dyDescent="0.2">
      <c r="A38" s="2" t="s">
        <v>373</v>
      </c>
      <c r="B38" s="2" t="s">
        <v>301</v>
      </c>
      <c r="C38" s="31">
        <v>1</v>
      </c>
      <c r="D38" s="2" t="s">
        <v>374</v>
      </c>
      <c r="E38" s="3">
        <v>1801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12">
        <v>29</v>
      </c>
      <c r="L38" s="3">
        <v>0</v>
      </c>
      <c r="M38" s="3">
        <v>0</v>
      </c>
      <c r="N38" s="3">
        <v>0</v>
      </c>
      <c r="O38" s="3">
        <v>0</v>
      </c>
      <c r="P38" s="12">
        <v>0</v>
      </c>
      <c r="Q38" s="12">
        <v>64380</v>
      </c>
      <c r="R38" s="12">
        <v>0</v>
      </c>
      <c r="S38" s="12">
        <v>0</v>
      </c>
      <c r="T38" s="12">
        <v>46040</v>
      </c>
      <c r="U38" s="12">
        <v>80354</v>
      </c>
      <c r="V38" s="12">
        <v>0</v>
      </c>
      <c r="W38" s="12">
        <v>0</v>
      </c>
      <c r="X38" s="6">
        <v>0</v>
      </c>
      <c r="Y38" s="12">
        <v>1819</v>
      </c>
      <c r="Z38" s="6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6">
        <v>0</v>
      </c>
      <c r="AG38" s="6">
        <v>0</v>
      </c>
      <c r="AH38" s="12">
        <v>0</v>
      </c>
      <c r="AI38" s="12">
        <v>0</v>
      </c>
      <c r="AJ38" s="3">
        <v>0</v>
      </c>
      <c r="AK38" s="6">
        <v>0</v>
      </c>
      <c r="AL38" s="6">
        <v>0</v>
      </c>
      <c r="AM38" s="12">
        <v>20480</v>
      </c>
      <c r="AN38" s="3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3">
        <v>0</v>
      </c>
      <c r="AX38" s="3">
        <v>0</v>
      </c>
      <c r="AY38" s="3">
        <v>0</v>
      </c>
      <c r="AZ38" s="12">
        <v>0</v>
      </c>
      <c r="BA38" s="3">
        <v>0</v>
      </c>
      <c r="BB38" s="3">
        <v>0</v>
      </c>
      <c r="BC38" s="6">
        <v>0</v>
      </c>
      <c r="BD38" s="12">
        <v>109207</v>
      </c>
      <c r="BE38" s="12">
        <v>0</v>
      </c>
      <c r="BF38" s="12">
        <v>173804</v>
      </c>
      <c r="BG38" s="12">
        <v>7550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55</v>
      </c>
      <c r="BN38" s="12">
        <v>4581</v>
      </c>
      <c r="BO38" s="12">
        <v>1028</v>
      </c>
      <c r="BP38" s="12">
        <v>24</v>
      </c>
      <c r="BQ38" s="12">
        <v>164</v>
      </c>
      <c r="BR38" s="12">
        <v>0</v>
      </c>
      <c r="BS38" s="12">
        <v>0</v>
      </c>
      <c r="BT38" s="12">
        <v>0</v>
      </c>
      <c r="BU38" s="12">
        <v>71</v>
      </c>
      <c r="BV38" s="12">
        <v>45</v>
      </c>
      <c r="BW38" s="12">
        <v>0</v>
      </c>
      <c r="BX38" s="12">
        <v>1376</v>
      </c>
      <c r="BY38" s="12">
        <v>6002</v>
      </c>
      <c r="BZ38" s="12">
        <v>35602</v>
      </c>
      <c r="CA38" s="12">
        <v>0</v>
      </c>
      <c r="CB38" s="12">
        <v>5801</v>
      </c>
      <c r="CC38" s="12">
        <v>48552</v>
      </c>
      <c r="CD38" s="18">
        <v>225734</v>
      </c>
      <c r="CE38" s="18">
        <v>0</v>
      </c>
      <c r="CF38" s="3">
        <v>0</v>
      </c>
      <c r="CG38" s="3">
        <v>0</v>
      </c>
      <c r="CH38" s="3">
        <v>180</v>
      </c>
      <c r="CI38" s="3">
        <v>0</v>
      </c>
      <c r="CJ38" s="3">
        <v>0</v>
      </c>
      <c r="CK38" s="14">
        <v>0</v>
      </c>
      <c r="CL38" s="12"/>
      <c r="CM38" s="18">
        <v>0</v>
      </c>
      <c r="CN38" s="12">
        <v>25642</v>
      </c>
      <c r="CO38" s="18">
        <v>0</v>
      </c>
      <c r="CP38" s="3">
        <v>0</v>
      </c>
      <c r="CQ38" s="22">
        <v>0</v>
      </c>
      <c r="CR38" s="12">
        <f t="shared" si="0"/>
        <v>632606</v>
      </c>
      <c r="CS38" s="18">
        <f t="shared" si="1"/>
        <v>225734</v>
      </c>
      <c r="CT38" s="22">
        <f t="shared" si="4"/>
        <v>0</v>
      </c>
      <c r="CU38" s="14">
        <f t="shared" si="2"/>
        <v>0</v>
      </c>
      <c r="CV38" s="6">
        <f t="shared" si="5"/>
        <v>858340</v>
      </c>
      <c r="CW38" s="29">
        <f t="shared" si="6"/>
        <v>73.701097467204136</v>
      </c>
      <c r="CX38" s="29">
        <f t="shared" si="7"/>
        <v>73.701097467204136</v>
      </c>
      <c r="CY38" s="6">
        <f t="shared" si="3"/>
        <v>476.59078289838976</v>
      </c>
    </row>
    <row r="39" spans="1:103" x14ac:dyDescent="0.2">
      <c r="A39" s="2" t="s">
        <v>375</v>
      </c>
      <c r="B39" s="2" t="s">
        <v>301</v>
      </c>
      <c r="C39" s="31">
        <v>1</v>
      </c>
      <c r="D39" s="2" t="s">
        <v>376</v>
      </c>
      <c r="E39" s="3">
        <v>4583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12">
        <v>172</v>
      </c>
      <c r="L39" s="3">
        <v>0</v>
      </c>
      <c r="M39" s="3">
        <v>0</v>
      </c>
      <c r="N39" s="3">
        <v>0</v>
      </c>
      <c r="O39" s="3">
        <v>0</v>
      </c>
      <c r="P39" s="12">
        <v>54935</v>
      </c>
      <c r="Q39" s="12">
        <v>153275</v>
      </c>
      <c r="R39" s="12">
        <v>0</v>
      </c>
      <c r="S39" s="12">
        <v>25306</v>
      </c>
      <c r="T39" s="12">
        <v>0</v>
      </c>
      <c r="U39" s="12">
        <v>157319</v>
      </c>
      <c r="V39" s="12">
        <v>0</v>
      </c>
      <c r="W39" s="12">
        <v>0</v>
      </c>
      <c r="X39" s="6">
        <v>0</v>
      </c>
      <c r="Y39" s="12">
        <v>1483</v>
      </c>
      <c r="Z39" s="6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6">
        <v>0</v>
      </c>
      <c r="AG39" s="6">
        <v>0</v>
      </c>
      <c r="AH39" s="12">
        <v>147</v>
      </c>
      <c r="AI39" s="12">
        <v>103</v>
      </c>
      <c r="AJ39" s="3">
        <v>0</v>
      </c>
      <c r="AK39" s="6">
        <v>0</v>
      </c>
      <c r="AL39" s="6">
        <v>0</v>
      </c>
      <c r="AM39" s="12">
        <v>17318</v>
      </c>
      <c r="AN39" s="3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3">
        <v>0</v>
      </c>
      <c r="AX39" s="3">
        <v>0</v>
      </c>
      <c r="AY39" s="3">
        <v>0</v>
      </c>
      <c r="AZ39" s="12">
        <v>0</v>
      </c>
      <c r="BA39" s="3">
        <v>0</v>
      </c>
      <c r="BB39" s="3">
        <v>0</v>
      </c>
      <c r="BC39" s="6">
        <v>0</v>
      </c>
      <c r="BD39" s="12">
        <v>159601</v>
      </c>
      <c r="BE39" s="12">
        <v>0</v>
      </c>
      <c r="BF39" s="12">
        <v>312290</v>
      </c>
      <c r="BG39" s="12">
        <v>12483</v>
      </c>
      <c r="BH39" s="12">
        <v>176</v>
      </c>
      <c r="BI39" s="12">
        <v>5</v>
      </c>
      <c r="BJ39" s="12">
        <v>0</v>
      </c>
      <c r="BK39" s="12">
        <v>0</v>
      </c>
      <c r="BL39" s="12">
        <v>30</v>
      </c>
      <c r="BM39" s="12">
        <v>97</v>
      </c>
      <c r="BN39" s="12">
        <v>4460</v>
      </c>
      <c r="BO39" s="12">
        <v>1475</v>
      </c>
      <c r="BP39" s="12">
        <v>257</v>
      </c>
      <c r="BQ39" s="12">
        <v>1782</v>
      </c>
      <c r="BR39" s="12">
        <v>0</v>
      </c>
      <c r="BS39" s="12">
        <v>15</v>
      </c>
      <c r="BT39" s="12">
        <v>201</v>
      </c>
      <c r="BU39" s="12">
        <v>0</v>
      </c>
      <c r="BV39" s="12">
        <v>1388</v>
      </c>
      <c r="BW39" s="12">
        <v>0</v>
      </c>
      <c r="BX39" s="12">
        <v>3525</v>
      </c>
      <c r="BY39" s="12">
        <v>13391</v>
      </c>
      <c r="BZ39" s="12">
        <v>45778</v>
      </c>
      <c r="CA39" s="12">
        <v>4861</v>
      </c>
      <c r="CB39" s="12">
        <v>17600</v>
      </c>
      <c r="CC39" s="12">
        <v>279370</v>
      </c>
      <c r="CD39" s="18">
        <v>432070</v>
      </c>
      <c r="CE39" s="18">
        <v>0</v>
      </c>
      <c r="CF39" s="3">
        <v>0</v>
      </c>
      <c r="CG39" s="3">
        <v>0</v>
      </c>
      <c r="CH39" s="3">
        <v>920</v>
      </c>
      <c r="CI39" s="3">
        <v>0</v>
      </c>
      <c r="CJ39" s="3">
        <v>0</v>
      </c>
      <c r="CK39" s="14">
        <v>0</v>
      </c>
      <c r="CL39" s="12"/>
      <c r="CM39" s="18">
        <v>100</v>
      </c>
      <c r="CN39" s="12">
        <v>0</v>
      </c>
      <c r="CO39" s="18">
        <v>28710</v>
      </c>
      <c r="CP39" s="3">
        <v>114390</v>
      </c>
      <c r="CQ39" s="22">
        <v>114390</v>
      </c>
      <c r="CR39" s="12">
        <f t="shared" si="0"/>
        <v>1268843</v>
      </c>
      <c r="CS39" s="18">
        <f t="shared" si="1"/>
        <v>460880</v>
      </c>
      <c r="CT39" s="22">
        <f t="shared" si="4"/>
        <v>114390</v>
      </c>
      <c r="CU39" s="14">
        <f t="shared" si="2"/>
        <v>0</v>
      </c>
      <c r="CV39" s="6">
        <f t="shared" si="5"/>
        <v>1729723</v>
      </c>
      <c r="CW39" s="29">
        <f t="shared" si="6"/>
        <v>75.008039095218138</v>
      </c>
      <c r="CX39" s="29">
        <f t="shared" si="7"/>
        <v>75.008039095218138</v>
      </c>
      <c r="CY39" s="6">
        <f t="shared" si="3"/>
        <v>377.42155793148595</v>
      </c>
    </row>
    <row r="40" spans="1:103" x14ac:dyDescent="0.2">
      <c r="A40" s="2" t="s">
        <v>377</v>
      </c>
      <c r="B40" s="2" t="s">
        <v>301</v>
      </c>
      <c r="C40" s="31">
        <v>1</v>
      </c>
      <c r="D40" s="2" t="s">
        <v>378</v>
      </c>
      <c r="E40" s="3">
        <v>3171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12">
        <v>98</v>
      </c>
      <c r="L40" s="3">
        <v>0</v>
      </c>
      <c r="M40" s="3">
        <v>0</v>
      </c>
      <c r="N40" s="3">
        <v>0</v>
      </c>
      <c r="O40" s="3">
        <v>0</v>
      </c>
      <c r="P40" s="12">
        <v>0</v>
      </c>
      <c r="Q40" s="12">
        <v>103330</v>
      </c>
      <c r="R40" s="12">
        <v>0</v>
      </c>
      <c r="S40" s="12">
        <v>0</v>
      </c>
      <c r="T40" s="12">
        <v>132240</v>
      </c>
      <c r="U40" s="12">
        <v>0</v>
      </c>
      <c r="V40" s="12">
        <v>0</v>
      </c>
      <c r="W40" s="12">
        <v>0</v>
      </c>
      <c r="X40" s="6">
        <v>0</v>
      </c>
      <c r="Y40" s="12">
        <v>7800</v>
      </c>
      <c r="Z40" s="6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6">
        <v>0</v>
      </c>
      <c r="AG40" s="6">
        <v>0</v>
      </c>
      <c r="AH40" s="12">
        <v>0</v>
      </c>
      <c r="AI40" s="12">
        <v>0</v>
      </c>
      <c r="AJ40" s="3">
        <v>0</v>
      </c>
      <c r="AK40" s="6">
        <v>0</v>
      </c>
      <c r="AL40" s="6">
        <v>0</v>
      </c>
      <c r="AM40" s="12">
        <v>0</v>
      </c>
      <c r="AN40" s="3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3">
        <v>0</v>
      </c>
      <c r="AX40" s="3">
        <v>0</v>
      </c>
      <c r="AY40" s="3">
        <v>0</v>
      </c>
      <c r="AZ40" s="12">
        <v>67630</v>
      </c>
      <c r="BA40" s="3">
        <v>0</v>
      </c>
      <c r="BB40" s="3">
        <v>0</v>
      </c>
      <c r="BC40" s="6">
        <v>0</v>
      </c>
      <c r="BD40" s="12">
        <v>189450</v>
      </c>
      <c r="BE40" s="12">
        <v>0</v>
      </c>
      <c r="BF40" s="12">
        <v>285610</v>
      </c>
      <c r="BG40" s="12">
        <v>17260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53</v>
      </c>
      <c r="BN40" s="12">
        <v>7480</v>
      </c>
      <c r="BO40" s="12">
        <v>1260</v>
      </c>
      <c r="BP40" s="12">
        <v>600</v>
      </c>
      <c r="BQ40" s="12">
        <v>0</v>
      </c>
      <c r="BR40" s="12">
        <v>0</v>
      </c>
      <c r="BS40" s="12">
        <v>0</v>
      </c>
      <c r="BT40" s="12">
        <v>0</v>
      </c>
      <c r="BU40" s="12">
        <v>215</v>
      </c>
      <c r="BV40" s="12">
        <v>732</v>
      </c>
      <c r="BW40" s="12">
        <v>213</v>
      </c>
      <c r="BX40" s="12">
        <v>2780</v>
      </c>
      <c r="BY40" s="12">
        <v>11300</v>
      </c>
      <c r="BZ40" s="12">
        <v>58480</v>
      </c>
      <c r="CA40" s="12">
        <v>15380</v>
      </c>
      <c r="CB40" s="12">
        <v>10540</v>
      </c>
      <c r="CC40" s="12">
        <v>99090</v>
      </c>
      <c r="CD40" s="18">
        <v>441780</v>
      </c>
      <c r="CE40" s="18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14">
        <v>0</v>
      </c>
      <c r="CL40" s="12">
        <v>45640</v>
      </c>
      <c r="CM40" s="18">
        <v>0</v>
      </c>
      <c r="CN40" s="12">
        <v>41970</v>
      </c>
      <c r="CO40" s="18">
        <v>0</v>
      </c>
      <c r="CP40" s="3">
        <v>42900</v>
      </c>
      <c r="CQ40" s="22">
        <v>42900</v>
      </c>
      <c r="CR40" s="12">
        <f t="shared" si="0"/>
        <v>1099151</v>
      </c>
      <c r="CS40" s="18">
        <f t="shared" si="1"/>
        <v>441780</v>
      </c>
      <c r="CT40" s="22">
        <f t="shared" si="4"/>
        <v>42900</v>
      </c>
      <c r="CU40" s="14">
        <f t="shared" si="2"/>
        <v>0</v>
      </c>
      <c r="CV40" s="6">
        <f t="shared" si="5"/>
        <v>1540931</v>
      </c>
      <c r="CW40" s="29">
        <f t="shared" si="6"/>
        <v>72.106872513544701</v>
      </c>
      <c r="CX40" s="29">
        <f t="shared" si="7"/>
        <v>72.106872513544701</v>
      </c>
      <c r="CY40" s="6">
        <f t="shared" si="3"/>
        <v>485.94481236203092</v>
      </c>
    </row>
    <row r="41" spans="1:103" x14ac:dyDescent="0.2">
      <c r="A41" s="2" t="s">
        <v>379</v>
      </c>
      <c r="B41" s="2" t="s">
        <v>301</v>
      </c>
      <c r="C41" s="31">
        <v>1</v>
      </c>
      <c r="D41" s="2" t="s">
        <v>380</v>
      </c>
      <c r="E41" s="3">
        <v>3884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12">
        <v>89</v>
      </c>
      <c r="L41" s="3">
        <v>0</v>
      </c>
      <c r="M41" s="3">
        <v>0</v>
      </c>
      <c r="N41" s="3">
        <v>0</v>
      </c>
      <c r="O41" s="3">
        <v>0</v>
      </c>
      <c r="P41" s="12">
        <v>97820</v>
      </c>
      <c r="Q41" s="12">
        <v>163557</v>
      </c>
      <c r="R41" s="12">
        <v>0</v>
      </c>
      <c r="S41" s="12">
        <v>0</v>
      </c>
      <c r="T41" s="12">
        <v>133298</v>
      </c>
      <c r="U41" s="12">
        <v>134722</v>
      </c>
      <c r="V41" s="12">
        <v>0</v>
      </c>
      <c r="W41" s="12">
        <v>0</v>
      </c>
      <c r="X41" s="6">
        <v>0</v>
      </c>
      <c r="Y41" s="12">
        <v>0</v>
      </c>
      <c r="Z41" s="6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6">
        <v>0</v>
      </c>
      <c r="AG41" s="6">
        <v>0</v>
      </c>
      <c r="AH41" s="12">
        <v>0</v>
      </c>
      <c r="AI41" s="12">
        <v>0</v>
      </c>
      <c r="AJ41" s="3">
        <v>0</v>
      </c>
      <c r="AK41" s="6">
        <v>0</v>
      </c>
      <c r="AL41" s="6">
        <v>0</v>
      </c>
      <c r="AM41" s="12">
        <v>33084</v>
      </c>
      <c r="AN41" s="3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3">
        <v>0</v>
      </c>
      <c r="AX41" s="3">
        <v>0</v>
      </c>
      <c r="AY41" s="3">
        <v>0</v>
      </c>
      <c r="AZ41" s="12">
        <v>0</v>
      </c>
      <c r="BA41" s="3">
        <v>0</v>
      </c>
      <c r="BB41" s="3">
        <v>0</v>
      </c>
      <c r="BC41" s="6">
        <v>0</v>
      </c>
      <c r="BD41" s="12">
        <v>301773</v>
      </c>
      <c r="BE41" s="12">
        <v>0</v>
      </c>
      <c r="BF41" s="12">
        <v>394862</v>
      </c>
      <c r="BG41" s="12">
        <v>17170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86</v>
      </c>
      <c r="BN41" s="12">
        <v>6740</v>
      </c>
      <c r="BO41" s="12">
        <v>3065</v>
      </c>
      <c r="BP41" s="12">
        <v>0</v>
      </c>
      <c r="BQ41" s="12">
        <v>1324</v>
      </c>
      <c r="BR41" s="12">
        <v>0</v>
      </c>
      <c r="BS41" s="12">
        <v>0</v>
      </c>
      <c r="BT41" s="12">
        <v>0</v>
      </c>
      <c r="BU41" s="12">
        <v>798</v>
      </c>
      <c r="BV41" s="12">
        <v>1040</v>
      </c>
      <c r="BW41" s="12">
        <v>0</v>
      </c>
      <c r="BX41" s="12">
        <v>3480</v>
      </c>
      <c r="BY41" s="12">
        <v>19390</v>
      </c>
      <c r="BZ41" s="12">
        <v>48697</v>
      </c>
      <c r="CA41" s="12">
        <v>0</v>
      </c>
      <c r="CB41" s="12">
        <v>17251</v>
      </c>
      <c r="CC41" s="12">
        <v>273067</v>
      </c>
      <c r="CD41" s="18">
        <v>387237</v>
      </c>
      <c r="CE41" s="18">
        <v>0</v>
      </c>
      <c r="CF41" s="3">
        <v>0</v>
      </c>
      <c r="CG41" s="3">
        <v>0</v>
      </c>
      <c r="CH41" s="3">
        <v>3130</v>
      </c>
      <c r="CI41" s="3">
        <v>0</v>
      </c>
      <c r="CJ41" s="3">
        <v>0</v>
      </c>
      <c r="CK41" s="14">
        <v>0</v>
      </c>
      <c r="CL41" s="12"/>
      <c r="CM41" s="18">
        <v>0</v>
      </c>
      <c r="CN41" s="12">
        <v>50640</v>
      </c>
      <c r="CO41" s="18">
        <v>0</v>
      </c>
      <c r="CP41" s="3">
        <v>0</v>
      </c>
      <c r="CQ41" s="22">
        <v>0</v>
      </c>
      <c r="CR41" s="12">
        <f t="shared" si="0"/>
        <v>1701953</v>
      </c>
      <c r="CS41" s="18">
        <f t="shared" si="1"/>
        <v>387237</v>
      </c>
      <c r="CT41" s="22">
        <f t="shared" si="4"/>
        <v>0</v>
      </c>
      <c r="CU41" s="14">
        <f t="shared" si="2"/>
        <v>0</v>
      </c>
      <c r="CV41" s="6">
        <f t="shared" si="5"/>
        <v>2089190</v>
      </c>
      <c r="CW41" s="29">
        <f t="shared" si="6"/>
        <v>81.464730350039972</v>
      </c>
      <c r="CX41" s="29">
        <f t="shared" si="7"/>
        <v>81.464730350039972</v>
      </c>
      <c r="CY41" s="6">
        <f t="shared" si="3"/>
        <v>537.8964984552008</v>
      </c>
    </row>
    <row r="42" spans="1:103" x14ac:dyDescent="0.2">
      <c r="A42" s="2" t="s">
        <v>381</v>
      </c>
      <c r="B42" s="2" t="s">
        <v>301</v>
      </c>
      <c r="C42" s="31">
        <v>1</v>
      </c>
      <c r="D42" s="2" t="s">
        <v>382</v>
      </c>
      <c r="E42" s="3">
        <v>1474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12">
        <v>5</v>
      </c>
      <c r="L42" s="3">
        <v>0</v>
      </c>
      <c r="M42" s="3">
        <v>0</v>
      </c>
      <c r="N42" s="3">
        <v>0</v>
      </c>
      <c r="O42" s="3">
        <v>0</v>
      </c>
      <c r="P42" s="12">
        <v>88743</v>
      </c>
      <c r="Q42" s="12">
        <v>61371</v>
      </c>
      <c r="R42" s="12">
        <v>0</v>
      </c>
      <c r="S42" s="12">
        <v>9232</v>
      </c>
      <c r="T42" s="12">
        <v>0</v>
      </c>
      <c r="U42" s="12">
        <v>75160</v>
      </c>
      <c r="V42" s="12">
        <v>0</v>
      </c>
      <c r="W42" s="12">
        <v>0</v>
      </c>
      <c r="X42" s="6">
        <v>0</v>
      </c>
      <c r="Y42" s="12">
        <v>440</v>
      </c>
      <c r="Z42" s="6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6">
        <v>0</v>
      </c>
      <c r="AG42" s="6">
        <v>0</v>
      </c>
      <c r="AH42" s="12">
        <v>0</v>
      </c>
      <c r="AI42" s="12">
        <v>0</v>
      </c>
      <c r="AJ42" s="3">
        <v>0</v>
      </c>
      <c r="AK42" s="6">
        <v>0</v>
      </c>
      <c r="AL42" s="6">
        <v>0</v>
      </c>
      <c r="AM42" s="12">
        <v>510</v>
      </c>
      <c r="AN42" s="3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3">
        <v>0</v>
      </c>
      <c r="AX42" s="3">
        <v>0</v>
      </c>
      <c r="AY42" s="3">
        <v>0</v>
      </c>
      <c r="AZ42" s="12">
        <v>0</v>
      </c>
      <c r="BA42" s="3">
        <v>0</v>
      </c>
      <c r="BB42" s="3">
        <v>0</v>
      </c>
      <c r="BC42" s="6">
        <v>0</v>
      </c>
      <c r="BD42" s="12">
        <v>62715</v>
      </c>
      <c r="BE42" s="12">
        <v>0</v>
      </c>
      <c r="BF42" s="12">
        <v>121500</v>
      </c>
      <c r="BG42" s="12">
        <v>3591</v>
      </c>
      <c r="BH42" s="12">
        <v>10</v>
      </c>
      <c r="BI42" s="12">
        <v>0</v>
      </c>
      <c r="BJ42" s="12">
        <v>0</v>
      </c>
      <c r="BK42" s="12">
        <v>0</v>
      </c>
      <c r="BL42" s="12">
        <v>0</v>
      </c>
      <c r="BM42" s="12">
        <v>50</v>
      </c>
      <c r="BN42" s="12">
        <v>12210</v>
      </c>
      <c r="BO42" s="12">
        <v>32</v>
      </c>
      <c r="BP42" s="12">
        <v>5</v>
      </c>
      <c r="BQ42" s="12">
        <v>270</v>
      </c>
      <c r="BR42" s="12">
        <v>0</v>
      </c>
      <c r="BS42" s="12">
        <v>10</v>
      </c>
      <c r="BT42" s="12">
        <v>92</v>
      </c>
      <c r="BU42" s="12">
        <v>0</v>
      </c>
      <c r="BV42" s="12">
        <v>242</v>
      </c>
      <c r="BW42" s="12">
        <v>0</v>
      </c>
      <c r="BX42" s="12">
        <v>1435</v>
      </c>
      <c r="BY42" s="12">
        <v>3677</v>
      </c>
      <c r="BZ42" s="12">
        <v>5165</v>
      </c>
      <c r="CA42" s="12">
        <v>85</v>
      </c>
      <c r="CB42" s="12">
        <v>2635</v>
      </c>
      <c r="CC42" s="12">
        <v>226796</v>
      </c>
      <c r="CD42" s="18">
        <v>216780</v>
      </c>
      <c r="CE42" s="18">
        <v>0</v>
      </c>
      <c r="CF42" s="3">
        <v>0</v>
      </c>
      <c r="CG42" s="3">
        <v>0</v>
      </c>
      <c r="CH42" s="3">
        <v>300</v>
      </c>
      <c r="CI42" s="3">
        <v>0</v>
      </c>
      <c r="CJ42" s="3">
        <v>0</v>
      </c>
      <c r="CK42" s="14">
        <v>0</v>
      </c>
      <c r="CL42" s="12">
        <v>432</v>
      </c>
      <c r="CM42" s="18">
        <v>0</v>
      </c>
      <c r="CN42" s="12">
        <v>0</v>
      </c>
      <c r="CO42" s="18">
        <v>7360</v>
      </c>
      <c r="CP42" s="3">
        <v>38400</v>
      </c>
      <c r="CQ42" s="22">
        <v>38400</v>
      </c>
      <c r="CR42" s="12">
        <f t="shared" si="0"/>
        <v>676413</v>
      </c>
      <c r="CS42" s="18">
        <f t="shared" si="1"/>
        <v>224140</v>
      </c>
      <c r="CT42" s="22">
        <f t="shared" si="4"/>
        <v>38400</v>
      </c>
      <c r="CU42" s="14">
        <f t="shared" si="2"/>
        <v>0</v>
      </c>
      <c r="CV42" s="6">
        <f t="shared" si="5"/>
        <v>900553</v>
      </c>
      <c r="CW42" s="29">
        <f t="shared" si="6"/>
        <v>76.128730618039455</v>
      </c>
      <c r="CX42" s="29">
        <f t="shared" si="7"/>
        <v>76.128730618039455</v>
      </c>
      <c r="CY42" s="6">
        <f t="shared" si="3"/>
        <v>610.95861601085483</v>
      </c>
    </row>
    <row r="43" spans="1:103" x14ac:dyDescent="0.2">
      <c r="A43" s="2" t="s">
        <v>383</v>
      </c>
      <c r="B43" s="2" t="s">
        <v>301</v>
      </c>
      <c r="C43" s="31">
        <v>1</v>
      </c>
      <c r="D43" s="2" t="s">
        <v>384</v>
      </c>
      <c r="E43" s="3">
        <v>859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12">
        <v>0</v>
      </c>
      <c r="L43" s="3">
        <v>0</v>
      </c>
      <c r="M43" s="3">
        <v>0</v>
      </c>
      <c r="N43" s="3">
        <v>0</v>
      </c>
      <c r="O43" s="3">
        <v>0</v>
      </c>
      <c r="P43" s="12">
        <v>0</v>
      </c>
      <c r="Q43" s="12">
        <v>18001</v>
      </c>
      <c r="R43" s="12">
        <v>0</v>
      </c>
      <c r="S43" s="12">
        <v>0</v>
      </c>
      <c r="T43" s="12">
        <v>27768</v>
      </c>
      <c r="U43" s="12">
        <v>46443</v>
      </c>
      <c r="V43" s="12">
        <v>0</v>
      </c>
      <c r="W43" s="12">
        <v>0</v>
      </c>
      <c r="X43" s="6">
        <v>0</v>
      </c>
      <c r="Y43" s="12">
        <v>520</v>
      </c>
      <c r="Z43" s="6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6">
        <v>0</v>
      </c>
      <c r="AG43" s="6">
        <v>0</v>
      </c>
      <c r="AH43" s="12">
        <v>0</v>
      </c>
      <c r="AI43" s="12">
        <v>0</v>
      </c>
      <c r="AJ43" s="3">
        <v>0</v>
      </c>
      <c r="AK43" s="6">
        <v>0</v>
      </c>
      <c r="AL43" s="6">
        <v>0</v>
      </c>
      <c r="AM43" s="12">
        <v>12789</v>
      </c>
      <c r="AN43" s="3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3">
        <v>0</v>
      </c>
      <c r="AX43" s="3">
        <v>0</v>
      </c>
      <c r="AY43" s="3">
        <v>0</v>
      </c>
      <c r="AZ43" s="12">
        <v>0</v>
      </c>
      <c r="BA43" s="3">
        <v>0</v>
      </c>
      <c r="BB43" s="3">
        <v>0</v>
      </c>
      <c r="BC43" s="6">
        <v>0</v>
      </c>
      <c r="BD43" s="12">
        <v>57837</v>
      </c>
      <c r="BE43" s="12">
        <v>0</v>
      </c>
      <c r="BF43" s="12">
        <v>92471</v>
      </c>
      <c r="BG43" s="12">
        <v>3320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6</v>
      </c>
      <c r="BN43" s="12">
        <v>1408</v>
      </c>
      <c r="BO43" s="12">
        <v>843</v>
      </c>
      <c r="BP43" s="12">
        <v>150</v>
      </c>
      <c r="BQ43" s="12">
        <v>41</v>
      </c>
      <c r="BR43" s="12">
        <v>0</v>
      </c>
      <c r="BS43" s="12">
        <v>0</v>
      </c>
      <c r="BT43" s="12">
        <v>0</v>
      </c>
      <c r="BU43" s="12">
        <v>18</v>
      </c>
      <c r="BV43" s="12">
        <v>45</v>
      </c>
      <c r="BW43" s="12">
        <v>0</v>
      </c>
      <c r="BX43" s="12">
        <v>1111</v>
      </c>
      <c r="BY43" s="12">
        <v>2294</v>
      </c>
      <c r="BZ43" s="12">
        <v>25108</v>
      </c>
      <c r="CA43" s="12">
        <v>0</v>
      </c>
      <c r="CB43" s="12">
        <v>2792</v>
      </c>
      <c r="CC43" s="12">
        <v>20914</v>
      </c>
      <c r="CD43" s="18">
        <v>119068</v>
      </c>
      <c r="CE43" s="18">
        <v>0</v>
      </c>
      <c r="CF43" s="3">
        <v>0</v>
      </c>
      <c r="CG43" s="3">
        <v>0</v>
      </c>
      <c r="CH43" s="3">
        <v>400</v>
      </c>
      <c r="CI43" s="3">
        <v>0</v>
      </c>
      <c r="CJ43" s="3">
        <v>0</v>
      </c>
      <c r="CK43" s="14">
        <v>0</v>
      </c>
      <c r="CL43" s="12"/>
      <c r="CM43" s="18">
        <v>0</v>
      </c>
      <c r="CN43" s="12">
        <v>19997</v>
      </c>
      <c r="CO43" s="18">
        <v>0</v>
      </c>
      <c r="CP43" s="3">
        <v>0</v>
      </c>
      <c r="CQ43" s="22">
        <v>0</v>
      </c>
      <c r="CR43" s="12">
        <f t="shared" si="0"/>
        <v>333876</v>
      </c>
      <c r="CS43" s="18">
        <f t="shared" si="1"/>
        <v>119068</v>
      </c>
      <c r="CT43" s="22">
        <f t="shared" si="4"/>
        <v>0</v>
      </c>
      <c r="CU43" s="14">
        <f t="shared" si="2"/>
        <v>0</v>
      </c>
      <c r="CV43" s="6">
        <f t="shared" si="5"/>
        <v>452944</v>
      </c>
      <c r="CW43" s="29">
        <f t="shared" si="6"/>
        <v>73.712423610865812</v>
      </c>
      <c r="CX43" s="29">
        <f t="shared" si="7"/>
        <v>73.712423610865812</v>
      </c>
      <c r="CY43" s="6">
        <f t="shared" si="3"/>
        <v>527.29220023282892</v>
      </c>
    </row>
    <row r="44" spans="1:103" x14ac:dyDescent="0.2">
      <c r="A44" s="2" t="s">
        <v>385</v>
      </c>
      <c r="B44" s="2" t="s">
        <v>301</v>
      </c>
      <c r="C44" s="31">
        <v>1</v>
      </c>
      <c r="D44" s="2" t="s">
        <v>386</v>
      </c>
      <c r="E44" s="3">
        <v>821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2">
        <v>0</v>
      </c>
      <c r="L44" s="3">
        <v>0</v>
      </c>
      <c r="M44" s="3">
        <v>0</v>
      </c>
      <c r="N44" s="3">
        <v>0</v>
      </c>
      <c r="O44" s="3">
        <v>0</v>
      </c>
      <c r="P44" s="12">
        <v>0</v>
      </c>
      <c r="Q44" s="12">
        <v>38535</v>
      </c>
      <c r="R44" s="12">
        <v>0</v>
      </c>
      <c r="S44" s="12">
        <v>0</v>
      </c>
      <c r="T44" s="12">
        <v>32816</v>
      </c>
      <c r="U44" s="12">
        <v>28525</v>
      </c>
      <c r="V44" s="12">
        <v>0</v>
      </c>
      <c r="W44" s="12">
        <v>0</v>
      </c>
      <c r="X44" s="6">
        <v>0</v>
      </c>
      <c r="Y44" s="12">
        <v>347</v>
      </c>
      <c r="Z44" s="6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6">
        <v>0</v>
      </c>
      <c r="AG44" s="6">
        <v>0</v>
      </c>
      <c r="AH44" s="12">
        <v>0</v>
      </c>
      <c r="AI44" s="12">
        <v>0</v>
      </c>
      <c r="AJ44" s="3">
        <v>0</v>
      </c>
      <c r="AK44" s="6">
        <v>0</v>
      </c>
      <c r="AL44" s="6">
        <v>0</v>
      </c>
      <c r="AM44" s="12">
        <v>2025</v>
      </c>
      <c r="AN44" s="3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3">
        <v>0</v>
      </c>
      <c r="AX44" s="3">
        <v>0</v>
      </c>
      <c r="AY44" s="3">
        <v>0</v>
      </c>
      <c r="AZ44" s="12">
        <v>0</v>
      </c>
      <c r="BA44" s="3">
        <v>0</v>
      </c>
      <c r="BB44" s="3">
        <v>0</v>
      </c>
      <c r="BC44" s="6">
        <v>0</v>
      </c>
      <c r="BD44" s="12">
        <v>56956</v>
      </c>
      <c r="BE44" s="12">
        <v>0</v>
      </c>
      <c r="BF44" s="12">
        <v>73321</v>
      </c>
      <c r="BG44" s="12">
        <v>3605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17</v>
      </c>
      <c r="BN44" s="12">
        <v>810</v>
      </c>
      <c r="BO44" s="12">
        <v>712</v>
      </c>
      <c r="BP44" s="12">
        <v>43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152</v>
      </c>
      <c r="BW44" s="12">
        <v>0</v>
      </c>
      <c r="BX44" s="12">
        <v>546</v>
      </c>
      <c r="BY44" s="12">
        <v>1701</v>
      </c>
      <c r="BZ44" s="12">
        <v>8434</v>
      </c>
      <c r="CA44" s="12">
        <v>0</v>
      </c>
      <c r="CB44" s="12">
        <v>1414</v>
      </c>
      <c r="CC44" s="12">
        <v>27826</v>
      </c>
      <c r="CD44" s="18">
        <v>87158</v>
      </c>
      <c r="CE44" s="18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14">
        <v>0</v>
      </c>
      <c r="CL44" s="12"/>
      <c r="CM44" s="18">
        <v>0</v>
      </c>
      <c r="CN44" s="12">
        <v>7528</v>
      </c>
      <c r="CO44" s="18">
        <v>0</v>
      </c>
      <c r="CP44" s="3">
        <v>0</v>
      </c>
      <c r="CQ44" s="22">
        <v>0</v>
      </c>
      <c r="CR44" s="12">
        <f t="shared" si="0"/>
        <v>285313</v>
      </c>
      <c r="CS44" s="18">
        <f t="shared" si="1"/>
        <v>87158</v>
      </c>
      <c r="CT44" s="22">
        <f t="shared" si="4"/>
        <v>0</v>
      </c>
      <c r="CU44" s="14">
        <f t="shared" si="2"/>
        <v>0</v>
      </c>
      <c r="CV44" s="6">
        <f t="shared" si="5"/>
        <v>372471</v>
      </c>
      <c r="CW44" s="29">
        <f t="shared" si="6"/>
        <v>76.600057454137371</v>
      </c>
      <c r="CX44" s="29">
        <f t="shared" si="7"/>
        <v>76.600057454137371</v>
      </c>
      <c r="CY44" s="6">
        <f t="shared" si="3"/>
        <v>453.67965895249694</v>
      </c>
    </row>
    <row r="45" spans="1:103" x14ac:dyDescent="0.2">
      <c r="A45" s="2" t="s">
        <v>387</v>
      </c>
      <c r="B45" s="2" t="s">
        <v>301</v>
      </c>
      <c r="C45" s="31">
        <v>1</v>
      </c>
      <c r="D45" s="2" t="s">
        <v>388</v>
      </c>
      <c r="E45" s="3">
        <v>7964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12">
        <v>6</v>
      </c>
      <c r="L45" s="3">
        <v>0</v>
      </c>
      <c r="M45" s="3">
        <v>0</v>
      </c>
      <c r="N45" s="3">
        <v>0</v>
      </c>
      <c r="O45" s="3">
        <v>0</v>
      </c>
      <c r="P45" s="12">
        <v>370715</v>
      </c>
      <c r="Q45" s="12">
        <v>258460</v>
      </c>
      <c r="R45" s="12">
        <v>0</v>
      </c>
      <c r="S45" s="12">
        <v>0</v>
      </c>
      <c r="T45" s="12">
        <v>267904</v>
      </c>
      <c r="U45" s="12">
        <v>273092</v>
      </c>
      <c r="V45" s="12">
        <v>0</v>
      </c>
      <c r="W45" s="12">
        <v>0</v>
      </c>
      <c r="X45" s="6">
        <v>0</v>
      </c>
      <c r="Y45" s="12">
        <v>1219</v>
      </c>
      <c r="Z45" s="6">
        <v>0</v>
      </c>
      <c r="AA45" s="12">
        <v>10</v>
      </c>
      <c r="AB45" s="12">
        <v>0</v>
      </c>
      <c r="AC45" s="12">
        <v>0</v>
      </c>
      <c r="AD45" s="12">
        <v>0</v>
      </c>
      <c r="AE45" s="12">
        <v>0</v>
      </c>
      <c r="AF45" s="6">
        <v>0</v>
      </c>
      <c r="AG45" s="6">
        <v>0</v>
      </c>
      <c r="AH45" s="12">
        <v>0</v>
      </c>
      <c r="AI45" s="12">
        <v>0</v>
      </c>
      <c r="AJ45" s="3">
        <v>0</v>
      </c>
      <c r="AK45" s="6">
        <v>0</v>
      </c>
      <c r="AL45" s="6">
        <v>0</v>
      </c>
      <c r="AM45" s="12">
        <v>39424</v>
      </c>
      <c r="AN45" s="3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3">
        <v>0</v>
      </c>
      <c r="AX45" s="3">
        <v>0</v>
      </c>
      <c r="AY45" s="3">
        <v>0</v>
      </c>
      <c r="AZ45" s="12">
        <v>0</v>
      </c>
      <c r="BA45" s="3">
        <v>0</v>
      </c>
      <c r="BB45" s="3">
        <v>0</v>
      </c>
      <c r="BC45" s="6">
        <v>0</v>
      </c>
      <c r="BD45" s="12">
        <v>527506</v>
      </c>
      <c r="BE45" s="12">
        <v>0</v>
      </c>
      <c r="BF45" s="12">
        <v>697868</v>
      </c>
      <c r="BG45" s="12">
        <v>29810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82</v>
      </c>
      <c r="BN45" s="12">
        <v>2794</v>
      </c>
      <c r="BO45" s="12">
        <v>3752</v>
      </c>
      <c r="BP45" s="12">
        <v>318</v>
      </c>
      <c r="BQ45" s="12">
        <v>1384</v>
      </c>
      <c r="BR45" s="12">
        <v>0</v>
      </c>
      <c r="BS45" s="12">
        <v>0</v>
      </c>
      <c r="BT45" s="12">
        <v>0</v>
      </c>
      <c r="BU45" s="12">
        <v>781</v>
      </c>
      <c r="BV45" s="12">
        <v>3124</v>
      </c>
      <c r="BW45" s="12">
        <v>0</v>
      </c>
      <c r="BX45" s="12">
        <v>2122</v>
      </c>
      <c r="BY45" s="12">
        <v>8146</v>
      </c>
      <c r="BZ45" s="12">
        <v>348377</v>
      </c>
      <c r="CA45" s="12">
        <v>0</v>
      </c>
      <c r="CB45" s="12">
        <v>7996</v>
      </c>
      <c r="CC45" s="12">
        <v>557356</v>
      </c>
      <c r="CD45" s="18">
        <v>832987</v>
      </c>
      <c r="CE45" s="18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14">
        <v>0</v>
      </c>
      <c r="CL45" s="12">
        <v>39340</v>
      </c>
      <c r="CM45" s="18">
        <v>0</v>
      </c>
      <c r="CN45" s="12">
        <v>82172</v>
      </c>
      <c r="CO45" s="18">
        <v>0</v>
      </c>
      <c r="CP45" s="3">
        <v>0</v>
      </c>
      <c r="CQ45" s="22">
        <v>0</v>
      </c>
      <c r="CR45" s="12">
        <f t="shared" si="0"/>
        <v>3523758</v>
      </c>
      <c r="CS45" s="18">
        <f t="shared" si="1"/>
        <v>832987</v>
      </c>
      <c r="CT45" s="22">
        <f t="shared" si="4"/>
        <v>0</v>
      </c>
      <c r="CU45" s="14">
        <f t="shared" si="2"/>
        <v>0</v>
      </c>
      <c r="CV45" s="6">
        <f t="shared" si="5"/>
        <v>4356745</v>
      </c>
      <c r="CW45" s="29">
        <f t="shared" si="6"/>
        <v>80.880519745819413</v>
      </c>
      <c r="CX45" s="29">
        <f t="shared" si="7"/>
        <v>80.880519745819413</v>
      </c>
      <c r="CY45" s="6">
        <f t="shared" si="3"/>
        <v>547.05487192365649</v>
      </c>
    </row>
    <row r="46" spans="1:103" x14ac:dyDescent="0.2">
      <c r="A46" s="2" t="s">
        <v>389</v>
      </c>
      <c r="B46" s="2" t="s">
        <v>301</v>
      </c>
      <c r="C46" s="31">
        <v>1</v>
      </c>
      <c r="D46" s="2" t="s">
        <v>390</v>
      </c>
      <c r="E46" s="3">
        <v>6924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2">
        <v>166</v>
      </c>
      <c r="L46" s="3">
        <v>0</v>
      </c>
      <c r="M46" s="3">
        <v>0</v>
      </c>
      <c r="N46" s="3">
        <v>0</v>
      </c>
      <c r="O46" s="3">
        <v>0</v>
      </c>
      <c r="P46" s="12">
        <v>295500</v>
      </c>
      <c r="Q46" s="12">
        <v>195039</v>
      </c>
      <c r="R46" s="12">
        <v>0</v>
      </c>
      <c r="S46" s="12">
        <v>0</v>
      </c>
      <c r="T46" s="12">
        <v>245088</v>
      </c>
      <c r="U46" s="12">
        <v>223097</v>
      </c>
      <c r="V46" s="12">
        <v>0</v>
      </c>
      <c r="W46" s="12">
        <v>0</v>
      </c>
      <c r="X46" s="6">
        <v>0</v>
      </c>
      <c r="Y46" s="12">
        <v>4280</v>
      </c>
      <c r="Z46" s="6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6">
        <v>0</v>
      </c>
      <c r="AG46" s="6">
        <v>0</v>
      </c>
      <c r="AH46" s="12">
        <v>0</v>
      </c>
      <c r="AI46" s="12">
        <v>0</v>
      </c>
      <c r="AJ46" s="3">
        <v>0</v>
      </c>
      <c r="AK46" s="6">
        <v>0</v>
      </c>
      <c r="AL46" s="6">
        <v>0</v>
      </c>
      <c r="AM46" s="12">
        <v>35518</v>
      </c>
      <c r="AN46" s="3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3">
        <v>0</v>
      </c>
      <c r="AX46" s="3">
        <v>0</v>
      </c>
      <c r="AY46" s="3">
        <v>0</v>
      </c>
      <c r="AZ46" s="12">
        <v>0</v>
      </c>
      <c r="BA46" s="3">
        <v>0</v>
      </c>
      <c r="BB46" s="3">
        <v>0</v>
      </c>
      <c r="BC46" s="6">
        <v>0</v>
      </c>
      <c r="BD46" s="12">
        <v>422790</v>
      </c>
      <c r="BE46" s="12">
        <v>0</v>
      </c>
      <c r="BF46" s="12">
        <v>731317</v>
      </c>
      <c r="BG46" s="12">
        <v>34060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240</v>
      </c>
      <c r="BN46" s="12">
        <v>6807</v>
      </c>
      <c r="BO46" s="12">
        <v>3825</v>
      </c>
      <c r="BP46" s="12">
        <v>380</v>
      </c>
      <c r="BQ46" s="12">
        <v>1614</v>
      </c>
      <c r="BR46" s="12">
        <v>0</v>
      </c>
      <c r="BS46" s="12">
        <v>0</v>
      </c>
      <c r="BT46" s="12">
        <v>0</v>
      </c>
      <c r="BU46" s="12">
        <v>408</v>
      </c>
      <c r="BV46" s="12">
        <v>1187</v>
      </c>
      <c r="BW46" s="12">
        <v>0</v>
      </c>
      <c r="BX46" s="12">
        <v>5005</v>
      </c>
      <c r="BY46" s="12">
        <v>25516</v>
      </c>
      <c r="BZ46" s="12">
        <v>59806</v>
      </c>
      <c r="CA46" s="12">
        <v>0</v>
      </c>
      <c r="CB46" s="12">
        <v>21631</v>
      </c>
      <c r="CC46" s="12">
        <v>272428</v>
      </c>
      <c r="CD46" s="18">
        <v>657513</v>
      </c>
      <c r="CE46" s="18">
        <v>0</v>
      </c>
      <c r="CF46" s="3">
        <v>0</v>
      </c>
      <c r="CG46" s="3">
        <v>0</v>
      </c>
      <c r="CH46" s="3">
        <v>4740</v>
      </c>
      <c r="CI46" s="3">
        <v>0</v>
      </c>
      <c r="CJ46" s="3">
        <v>0</v>
      </c>
      <c r="CK46" s="14">
        <v>0</v>
      </c>
      <c r="CL46" s="12">
        <v>39800</v>
      </c>
      <c r="CM46" s="18">
        <v>0</v>
      </c>
      <c r="CN46" s="12">
        <v>75773</v>
      </c>
      <c r="CO46" s="18">
        <v>0</v>
      </c>
      <c r="CP46" s="3">
        <v>0</v>
      </c>
      <c r="CQ46" s="22">
        <v>0</v>
      </c>
      <c r="CR46" s="12">
        <f t="shared" si="0"/>
        <v>2701275</v>
      </c>
      <c r="CS46" s="18">
        <f t="shared" si="1"/>
        <v>657513</v>
      </c>
      <c r="CT46" s="22">
        <f t="shared" si="4"/>
        <v>0</v>
      </c>
      <c r="CU46" s="14">
        <f t="shared" si="2"/>
        <v>0</v>
      </c>
      <c r="CV46" s="6">
        <f t="shared" si="5"/>
        <v>3358788</v>
      </c>
      <c r="CW46" s="29">
        <f t="shared" si="6"/>
        <v>80.424099407286192</v>
      </c>
      <c r="CX46" s="29">
        <f t="shared" si="7"/>
        <v>80.424099407286192</v>
      </c>
      <c r="CY46" s="6">
        <f t="shared" si="3"/>
        <v>485.09358752166378</v>
      </c>
    </row>
    <row r="47" spans="1:103" x14ac:dyDescent="0.2">
      <c r="A47" s="2" t="s">
        <v>391</v>
      </c>
      <c r="B47" s="2" t="s">
        <v>301</v>
      </c>
      <c r="C47" s="31">
        <v>1</v>
      </c>
      <c r="D47" s="2" t="s">
        <v>392</v>
      </c>
      <c r="E47" s="3">
        <v>13827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12">
        <v>949</v>
      </c>
      <c r="L47" s="3">
        <v>0</v>
      </c>
      <c r="M47" s="3">
        <v>0</v>
      </c>
      <c r="N47" s="3">
        <v>0</v>
      </c>
      <c r="O47" s="3">
        <v>0</v>
      </c>
      <c r="P47" s="12">
        <v>455240</v>
      </c>
      <c r="Q47" s="12">
        <v>540622</v>
      </c>
      <c r="R47" s="12">
        <v>0</v>
      </c>
      <c r="S47" s="12">
        <v>0</v>
      </c>
      <c r="T47" s="12">
        <v>474064</v>
      </c>
      <c r="U47" s="12">
        <v>675483</v>
      </c>
      <c r="V47" s="12">
        <v>146</v>
      </c>
      <c r="W47" s="12">
        <v>120</v>
      </c>
      <c r="X47" s="6">
        <v>0</v>
      </c>
      <c r="Y47" s="12">
        <v>13600</v>
      </c>
      <c r="Z47" s="6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6">
        <v>0</v>
      </c>
      <c r="AG47" s="6">
        <v>0</v>
      </c>
      <c r="AH47" s="12">
        <v>0</v>
      </c>
      <c r="AI47" s="12">
        <v>0</v>
      </c>
      <c r="AJ47" s="3">
        <v>0</v>
      </c>
      <c r="AK47" s="6">
        <v>0</v>
      </c>
      <c r="AL47" s="6">
        <v>0</v>
      </c>
      <c r="AM47" s="12">
        <v>93874</v>
      </c>
      <c r="AN47" s="3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3">
        <v>0</v>
      </c>
      <c r="AX47" s="3">
        <v>0</v>
      </c>
      <c r="AY47" s="3">
        <v>0</v>
      </c>
      <c r="AZ47" s="12">
        <v>0</v>
      </c>
      <c r="BA47" s="3">
        <v>0</v>
      </c>
      <c r="BB47" s="3">
        <v>0</v>
      </c>
      <c r="BC47" s="6">
        <v>0</v>
      </c>
      <c r="BD47" s="12">
        <v>912596</v>
      </c>
      <c r="BE47" s="12">
        <v>0</v>
      </c>
      <c r="BF47" s="12">
        <v>927683</v>
      </c>
      <c r="BG47" s="12">
        <v>37605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455</v>
      </c>
      <c r="BN47" s="12">
        <v>24640</v>
      </c>
      <c r="BO47" s="12">
        <v>7917</v>
      </c>
      <c r="BP47" s="12">
        <v>450</v>
      </c>
      <c r="BQ47" s="12">
        <v>3700</v>
      </c>
      <c r="BR47" s="12">
        <v>940</v>
      </c>
      <c r="BS47" s="12">
        <v>0</v>
      </c>
      <c r="BT47" s="12">
        <v>0</v>
      </c>
      <c r="BU47" s="12">
        <v>3634</v>
      </c>
      <c r="BV47" s="12">
        <v>3910</v>
      </c>
      <c r="BW47" s="12">
        <v>0</v>
      </c>
      <c r="BX47" s="12">
        <v>10400</v>
      </c>
      <c r="BY47" s="12">
        <v>54060</v>
      </c>
      <c r="BZ47" s="12">
        <v>205020</v>
      </c>
      <c r="CA47" s="12">
        <v>0</v>
      </c>
      <c r="CB47" s="12">
        <v>46390</v>
      </c>
      <c r="CC47" s="12">
        <v>370434</v>
      </c>
      <c r="CD47" s="18">
        <v>1968395</v>
      </c>
      <c r="CE47" s="18">
        <v>0</v>
      </c>
      <c r="CF47" s="3">
        <v>0</v>
      </c>
      <c r="CG47" s="3">
        <v>0</v>
      </c>
      <c r="CH47" s="3">
        <v>4590</v>
      </c>
      <c r="CI47" s="3">
        <v>0</v>
      </c>
      <c r="CJ47" s="3">
        <v>0</v>
      </c>
      <c r="CK47" s="14">
        <v>0</v>
      </c>
      <c r="CL47" s="12">
        <v>348110</v>
      </c>
      <c r="CM47" s="18">
        <v>0</v>
      </c>
      <c r="CN47" s="12">
        <v>213780</v>
      </c>
      <c r="CO47" s="18">
        <v>0</v>
      </c>
      <c r="CP47" s="3">
        <v>0</v>
      </c>
      <c r="CQ47" s="22">
        <v>0</v>
      </c>
      <c r="CR47" s="12">
        <f t="shared" si="0"/>
        <v>5425822</v>
      </c>
      <c r="CS47" s="18">
        <f t="shared" si="1"/>
        <v>1968395</v>
      </c>
      <c r="CT47" s="22">
        <f t="shared" si="4"/>
        <v>0</v>
      </c>
      <c r="CU47" s="14">
        <f t="shared" si="2"/>
        <v>0</v>
      </c>
      <c r="CV47" s="6">
        <f t="shared" si="5"/>
        <v>7394217</v>
      </c>
      <c r="CW47" s="29">
        <f t="shared" si="6"/>
        <v>73.379263821984125</v>
      </c>
      <c r="CX47" s="29">
        <f t="shared" si="7"/>
        <v>73.379263821984125</v>
      </c>
      <c r="CY47" s="6">
        <f t="shared" si="3"/>
        <v>534.76654371881102</v>
      </c>
    </row>
    <row r="48" spans="1:103" x14ac:dyDescent="0.2">
      <c r="A48" s="2" t="s">
        <v>393</v>
      </c>
      <c r="B48" s="2" t="s">
        <v>301</v>
      </c>
      <c r="C48" s="31">
        <v>1</v>
      </c>
      <c r="D48" s="2" t="s">
        <v>394</v>
      </c>
      <c r="E48" s="3">
        <v>15019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12">
        <v>620</v>
      </c>
      <c r="L48" s="3">
        <v>0</v>
      </c>
      <c r="M48" s="3">
        <v>0</v>
      </c>
      <c r="N48" s="3">
        <v>0</v>
      </c>
      <c r="O48" s="3">
        <v>0</v>
      </c>
      <c r="P48" s="12">
        <v>2651277</v>
      </c>
      <c r="Q48" s="12">
        <v>562353</v>
      </c>
      <c r="R48" s="12">
        <v>0</v>
      </c>
      <c r="S48" s="12">
        <v>0</v>
      </c>
      <c r="T48" s="12">
        <v>526528</v>
      </c>
      <c r="U48" s="12">
        <v>563652</v>
      </c>
      <c r="V48" s="12">
        <v>0</v>
      </c>
      <c r="W48" s="12">
        <v>442</v>
      </c>
      <c r="X48" s="6">
        <v>0</v>
      </c>
      <c r="Y48" s="12">
        <v>5973</v>
      </c>
      <c r="Z48" s="6">
        <v>0</v>
      </c>
      <c r="AA48" s="12">
        <v>51</v>
      </c>
      <c r="AB48" s="12">
        <v>0</v>
      </c>
      <c r="AC48" s="12">
        <v>0</v>
      </c>
      <c r="AD48" s="12">
        <v>0</v>
      </c>
      <c r="AE48" s="12">
        <v>0</v>
      </c>
      <c r="AF48" s="6">
        <v>0</v>
      </c>
      <c r="AG48" s="6">
        <v>0</v>
      </c>
      <c r="AH48" s="12">
        <v>0</v>
      </c>
      <c r="AI48" s="12">
        <v>0</v>
      </c>
      <c r="AJ48" s="3">
        <v>0</v>
      </c>
      <c r="AK48" s="6">
        <v>0</v>
      </c>
      <c r="AL48" s="6">
        <v>0</v>
      </c>
      <c r="AM48" s="12">
        <v>168132</v>
      </c>
      <c r="AN48" s="3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3">
        <v>0</v>
      </c>
      <c r="AX48" s="3">
        <v>0</v>
      </c>
      <c r="AY48" s="3">
        <v>0</v>
      </c>
      <c r="AZ48" s="12">
        <v>0</v>
      </c>
      <c r="BA48" s="3">
        <v>0</v>
      </c>
      <c r="BB48" s="3">
        <v>0</v>
      </c>
      <c r="BC48" s="6">
        <v>0</v>
      </c>
      <c r="BD48" s="12">
        <v>668549</v>
      </c>
      <c r="BE48" s="12">
        <v>0</v>
      </c>
      <c r="BF48" s="12">
        <v>1354995</v>
      </c>
      <c r="BG48" s="12">
        <v>71525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403</v>
      </c>
      <c r="BN48" s="12">
        <v>13688</v>
      </c>
      <c r="BO48" s="12">
        <v>7329</v>
      </c>
      <c r="BP48" s="12">
        <v>1559</v>
      </c>
      <c r="BQ48" s="12">
        <v>6781</v>
      </c>
      <c r="BR48" s="12">
        <v>1700</v>
      </c>
      <c r="BS48" s="12">
        <v>0</v>
      </c>
      <c r="BT48" s="12">
        <v>0</v>
      </c>
      <c r="BU48" s="12">
        <v>1590</v>
      </c>
      <c r="BV48" s="12">
        <v>8701</v>
      </c>
      <c r="BW48" s="12">
        <v>0</v>
      </c>
      <c r="BX48" s="12">
        <v>10397</v>
      </c>
      <c r="BY48" s="12">
        <v>39913</v>
      </c>
      <c r="BZ48" s="12">
        <v>605179</v>
      </c>
      <c r="CA48" s="12">
        <v>0</v>
      </c>
      <c r="CB48" s="12">
        <v>42539</v>
      </c>
      <c r="CC48" s="12">
        <v>776498</v>
      </c>
      <c r="CD48" s="18">
        <v>2042932</v>
      </c>
      <c r="CE48" s="18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14">
        <v>0</v>
      </c>
      <c r="CL48" s="12">
        <v>23939</v>
      </c>
      <c r="CM48" s="18">
        <v>0</v>
      </c>
      <c r="CN48" s="12">
        <v>195374</v>
      </c>
      <c r="CO48" s="18">
        <v>0</v>
      </c>
      <c r="CP48" s="3">
        <v>0</v>
      </c>
      <c r="CQ48" s="22">
        <v>0</v>
      </c>
      <c r="CR48" s="12">
        <f t="shared" si="0"/>
        <v>8309687</v>
      </c>
      <c r="CS48" s="18">
        <f t="shared" si="1"/>
        <v>2042932</v>
      </c>
      <c r="CT48" s="22">
        <f t="shared" si="4"/>
        <v>0</v>
      </c>
      <c r="CU48" s="14">
        <f t="shared" si="2"/>
        <v>0</v>
      </c>
      <c r="CV48" s="6">
        <f t="shared" si="5"/>
        <v>10352619</v>
      </c>
      <c r="CW48" s="29">
        <f t="shared" si="6"/>
        <v>80.266519998466094</v>
      </c>
      <c r="CX48" s="29">
        <f t="shared" si="7"/>
        <v>80.266519998466094</v>
      </c>
      <c r="CY48" s="6">
        <f t="shared" si="3"/>
        <v>689.30148478593776</v>
      </c>
    </row>
    <row r="49" spans="1:103" x14ac:dyDescent="0.2">
      <c r="A49" s="2" t="s">
        <v>395</v>
      </c>
      <c r="B49" s="2" t="s">
        <v>301</v>
      </c>
      <c r="C49" s="31">
        <v>1</v>
      </c>
      <c r="D49" s="2" t="s">
        <v>396</v>
      </c>
      <c r="E49" s="3">
        <v>12392</v>
      </c>
      <c r="F49" s="3">
        <v>0</v>
      </c>
      <c r="G49" s="3">
        <v>0</v>
      </c>
      <c r="H49" s="3">
        <v>90</v>
      </c>
      <c r="I49" s="3">
        <v>0</v>
      </c>
      <c r="J49" s="3">
        <v>0</v>
      </c>
      <c r="K49" s="12">
        <v>240</v>
      </c>
      <c r="L49" s="3">
        <v>0</v>
      </c>
      <c r="M49" s="3">
        <v>0</v>
      </c>
      <c r="N49" s="3">
        <v>0</v>
      </c>
      <c r="O49" s="3">
        <v>0</v>
      </c>
      <c r="P49" s="12">
        <v>288374</v>
      </c>
      <c r="Q49" s="12">
        <v>401675</v>
      </c>
      <c r="R49" s="12">
        <v>5595</v>
      </c>
      <c r="S49" s="12">
        <v>55234</v>
      </c>
      <c r="T49" s="12">
        <v>0</v>
      </c>
      <c r="U49" s="12">
        <v>410510</v>
      </c>
      <c r="V49" s="12">
        <v>252</v>
      </c>
      <c r="W49" s="12">
        <v>0</v>
      </c>
      <c r="X49" s="6">
        <v>0</v>
      </c>
      <c r="Y49" s="12">
        <v>13662</v>
      </c>
      <c r="Z49" s="6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248</v>
      </c>
      <c r="AF49" s="6">
        <v>0</v>
      </c>
      <c r="AG49" s="6">
        <v>0</v>
      </c>
      <c r="AH49" s="12">
        <v>598</v>
      </c>
      <c r="AI49" s="12">
        <v>123</v>
      </c>
      <c r="AJ49" s="3">
        <v>0</v>
      </c>
      <c r="AK49" s="6">
        <v>0</v>
      </c>
      <c r="AL49" s="6">
        <v>0</v>
      </c>
      <c r="AM49" s="12">
        <v>213800</v>
      </c>
      <c r="AN49" s="3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26">
        <v>193</v>
      </c>
      <c r="AW49" s="3">
        <v>20</v>
      </c>
      <c r="AX49" s="3">
        <v>90</v>
      </c>
      <c r="AY49" s="3">
        <v>0</v>
      </c>
      <c r="AZ49" s="12">
        <v>0</v>
      </c>
      <c r="BA49" s="3">
        <v>0</v>
      </c>
      <c r="BB49" s="3">
        <v>0</v>
      </c>
      <c r="BC49" s="6">
        <v>0</v>
      </c>
      <c r="BD49" s="12">
        <v>337574</v>
      </c>
      <c r="BE49" s="12">
        <v>0</v>
      </c>
      <c r="BF49" s="12">
        <v>1123940</v>
      </c>
      <c r="BG49" s="12">
        <v>14660</v>
      </c>
      <c r="BH49" s="12">
        <v>105</v>
      </c>
      <c r="BI49" s="12">
        <v>112</v>
      </c>
      <c r="BJ49" s="12">
        <v>100</v>
      </c>
      <c r="BK49" s="12">
        <v>220</v>
      </c>
      <c r="BL49" s="12">
        <v>550</v>
      </c>
      <c r="BM49" s="12">
        <v>575</v>
      </c>
      <c r="BN49" s="12">
        <v>25865</v>
      </c>
      <c r="BO49" s="12">
        <v>4342</v>
      </c>
      <c r="BP49" s="12">
        <v>1913</v>
      </c>
      <c r="BQ49" s="12">
        <v>21942</v>
      </c>
      <c r="BR49" s="12">
        <v>0</v>
      </c>
      <c r="BS49" s="12">
        <v>572</v>
      </c>
      <c r="BT49" s="12">
        <v>1005</v>
      </c>
      <c r="BU49" s="12">
        <v>0</v>
      </c>
      <c r="BV49" s="12">
        <v>9518</v>
      </c>
      <c r="BW49" s="12">
        <v>0</v>
      </c>
      <c r="BX49" s="12">
        <v>15459</v>
      </c>
      <c r="BY49" s="12">
        <v>74303</v>
      </c>
      <c r="BZ49" s="12">
        <v>355888</v>
      </c>
      <c r="CA49" s="12">
        <v>13174</v>
      </c>
      <c r="CB49" s="12">
        <v>82707</v>
      </c>
      <c r="CC49" s="12">
        <v>1106199</v>
      </c>
      <c r="CD49" s="18">
        <v>936960</v>
      </c>
      <c r="CE49" s="18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14">
        <v>0</v>
      </c>
      <c r="CL49" s="12">
        <v>151802</v>
      </c>
      <c r="CM49" s="18">
        <v>31520</v>
      </c>
      <c r="CN49" s="12">
        <v>0</v>
      </c>
      <c r="CO49" s="18">
        <v>225000</v>
      </c>
      <c r="CP49" s="3">
        <v>109200</v>
      </c>
      <c r="CQ49" s="22">
        <v>109200</v>
      </c>
      <c r="CR49" s="12">
        <f t="shared" si="0"/>
        <v>4732836</v>
      </c>
      <c r="CS49" s="18">
        <f t="shared" si="1"/>
        <v>1193480</v>
      </c>
      <c r="CT49" s="22">
        <f t="shared" si="4"/>
        <v>109200</v>
      </c>
      <c r="CU49" s="14">
        <f t="shared" si="2"/>
        <v>0</v>
      </c>
      <c r="CV49" s="6">
        <f t="shared" si="5"/>
        <v>5926316</v>
      </c>
      <c r="CW49" s="29">
        <f t="shared" si="6"/>
        <v>80.225717237763931</v>
      </c>
      <c r="CX49" s="29">
        <f t="shared" si="7"/>
        <v>80.225717237763931</v>
      </c>
      <c r="CY49" s="6">
        <f t="shared" si="3"/>
        <v>478.23724983860558</v>
      </c>
    </row>
    <row r="50" spans="1:103" x14ac:dyDescent="0.2">
      <c r="A50" s="2" t="s">
        <v>397</v>
      </c>
      <c r="B50" s="2" t="s">
        <v>301</v>
      </c>
      <c r="C50" s="31">
        <v>1</v>
      </c>
      <c r="D50" s="2" t="s">
        <v>398</v>
      </c>
      <c r="E50" s="3">
        <v>5219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12">
        <v>200</v>
      </c>
      <c r="L50" s="3">
        <v>0</v>
      </c>
      <c r="M50" s="3">
        <v>0</v>
      </c>
      <c r="N50" s="3">
        <v>0</v>
      </c>
      <c r="O50" s="3">
        <v>0</v>
      </c>
      <c r="P50" s="12">
        <v>71050</v>
      </c>
      <c r="Q50" s="12">
        <v>148790</v>
      </c>
      <c r="R50" s="12">
        <v>0</v>
      </c>
      <c r="S50" s="12">
        <v>24440</v>
      </c>
      <c r="T50" s="12">
        <v>0</v>
      </c>
      <c r="U50" s="12">
        <v>187480</v>
      </c>
      <c r="V50" s="12">
        <v>0</v>
      </c>
      <c r="W50" s="12">
        <v>0</v>
      </c>
      <c r="X50" s="6">
        <v>0</v>
      </c>
      <c r="Y50" s="12">
        <v>5080</v>
      </c>
      <c r="Z50" s="6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6">
        <v>0</v>
      </c>
      <c r="AG50" s="6">
        <v>0</v>
      </c>
      <c r="AH50" s="12">
        <v>0</v>
      </c>
      <c r="AI50" s="12">
        <v>0</v>
      </c>
      <c r="AJ50" s="3">
        <v>2416</v>
      </c>
      <c r="AK50" s="6">
        <v>0</v>
      </c>
      <c r="AL50" s="6">
        <v>0</v>
      </c>
      <c r="AM50" s="12">
        <v>0</v>
      </c>
      <c r="AN50" s="3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3">
        <v>0</v>
      </c>
      <c r="AX50" s="3">
        <v>0</v>
      </c>
      <c r="AY50" s="3">
        <v>0</v>
      </c>
      <c r="AZ50" s="12">
        <v>54190</v>
      </c>
      <c r="BA50" s="3">
        <v>0</v>
      </c>
      <c r="BB50" s="3">
        <v>0</v>
      </c>
      <c r="BC50" s="6">
        <v>0</v>
      </c>
      <c r="BD50" s="12">
        <v>163370</v>
      </c>
      <c r="BE50" s="12">
        <v>0</v>
      </c>
      <c r="BF50" s="12">
        <v>341610</v>
      </c>
      <c r="BG50" s="12">
        <v>13520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362</v>
      </c>
      <c r="BN50" s="12">
        <v>14280</v>
      </c>
      <c r="BO50" s="12">
        <v>2540</v>
      </c>
      <c r="BP50" s="12">
        <v>500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2360</v>
      </c>
      <c r="BW50" s="12">
        <v>0</v>
      </c>
      <c r="BX50" s="12">
        <v>5280</v>
      </c>
      <c r="BY50" s="12">
        <v>24980</v>
      </c>
      <c r="BZ50" s="12">
        <v>123720</v>
      </c>
      <c r="CA50" s="12">
        <v>51490</v>
      </c>
      <c r="CB50" s="12">
        <v>49850</v>
      </c>
      <c r="CC50" s="12">
        <v>264380</v>
      </c>
      <c r="CD50" s="18">
        <v>370560</v>
      </c>
      <c r="CE50" s="18">
        <v>0</v>
      </c>
      <c r="CF50" s="3">
        <v>0</v>
      </c>
      <c r="CG50" s="3">
        <v>0</v>
      </c>
      <c r="CH50" s="3">
        <v>420</v>
      </c>
      <c r="CI50" s="3">
        <v>0</v>
      </c>
      <c r="CJ50" s="3">
        <v>0</v>
      </c>
      <c r="CK50" s="14">
        <v>0</v>
      </c>
      <c r="CL50" s="12"/>
      <c r="CM50" s="18">
        <v>6400</v>
      </c>
      <c r="CN50" s="12">
        <v>55980</v>
      </c>
      <c r="CO50" s="18">
        <v>0</v>
      </c>
      <c r="CP50" s="3">
        <v>138600</v>
      </c>
      <c r="CQ50" s="22">
        <v>138600</v>
      </c>
      <c r="CR50" s="12">
        <f t="shared" si="0"/>
        <v>1605452</v>
      </c>
      <c r="CS50" s="18">
        <f t="shared" si="1"/>
        <v>376960</v>
      </c>
      <c r="CT50" s="22">
        <f t="shared" si="4"/>
        <v>138600</v>
      </c>
      <c r="CU50" s="14">
        <f t="shared" si="2"/>
        <v>0</v>
      </c>
      <c r="CV50" s="6">
        <f t="shared" si="5"/>
        <v>1982412</v>
      </c>
      <c r="CW50" s="29">
        <f t="shared" si="6"/>
        <v>82.227351849023009</v>
      </c>
      <c r="CX50" s="29">
        <f t="shared" si="7"/>
        <v>82.227351849023009</v>
      </c>
      <c r="CY50" s="6">
        <f t="shared" si="3"/>
        <v>379.84518106917034</v>
      </c>
    </row>
    <row r="51" spans="1:103" x14ac:dyDescent="0.2">
      <c r="A51" s="2" t="s">
        <v>399</v>
      </c>
      <c r="B51" s="2" t="s">
        <v>301</v>
      </c>
      <c r="C51" s="31">
        <v>1</v>
      </c>
      <c r="D51" s="2" t="s">
        <v>400</v>
      </c>
      <c r="E51" s="3">
        <v>4881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12">
        <v>148</v>
      </c>
      <c r="L51" s="3">
        <v>0</v>
      </c>
      <c r="M51" s="3">
        <v>0</v>
      </c>
      <c r="N51" s="3">
        <v>0</v>
      </c>
      <c r="O51" s="3">
        <v>0</v>
      </c>
      <c r="P51" s="12">
        <v>93760</v>
      </c>
      <c r="Q51" s="12">
        <v>228228</v>
      </c>
      <c r="R51" s="12">
        <v>0</v>
      </c>
      <c r="S51" s="12">
        <v>0</v>
      </c>
      <c r="T51" s="12">
        <v>199546</v>
      </c>
      <c r="U51" s="12">
        <v>171924</v>
      </c>
      <c r="V51" s="12">
        <v>0</v>
      </c>
      <c r="W51" s="12">
        <v>0</v>
      </c>
      <c r="X51" s="6">
        <v>0</v>
      </c>
      <c r="Y51" s="12">
        <v>2149</v>
      </c>
      <c r="Z51" s="6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6">
        <v>0</v>
      </c>
      <c r="AG51" s="6">
        <v>0</v>
      </c>
      <c r="AH51" s="12">
        <v>0</v>
      </c>
      <c r="AI51" s="12">
        <v>0</v>
      </c>
      <c r="AJ51" s="3">
        <v>0</v>
      </c>
      <c r="AK51" s="6">
        <v>0</v>
      </c>
      <c r="AL51" s="6">
        <v>0</v>
      </c>
      <c r="AM51" s="12">
        <v>12554</v>
      </c>
      <c r="AN51" s="3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3">
        <v>0</v>
      </c>
      <c r="AX51" s="3">
        <v>0</v>
      </c>
      <c r="AY51" s="3">
        <v>0</v>
      </c>
      <c r="AZ51" s="12">
        <v>0</v>
      </c>
      <c r="BA51" s="3">
        <v>0</v>
      </c>
      <c r="BB51" s="3">
        <v>0</v>
      </c>
      <c r="BC51" s="6">
        <v>0</v>
      </c>
      <c r="BD51" s="12">
        <v>383427</v>
      </c>
      <c r="BE51" s="12">
        <v>0</v>
      </c>
      <c r="BF51" s="12">
        <v>517907</v>
      </c>
      <c r="BG51" s="12">
        <v>21235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105</v>
      </c>
      <c r="BN51" s="12">
        <v>5022</v>
      </c>
      <c r="BO51" s="12">
        <v>3234</v>
      </c>
      <c r="BP51" s="12">
        <v>263</v>
      </c>
      <c r="BQ51" s="12">
        <v>3536</v>
      </c>
      <c r="BR51" s="12">
        <v>0</v>
      </c>
      <c r="BS51" s="12">
        <v>0</v>
      </c>
      <c r="BT51" s="12">
        <v>0</v>
      </c>
      <c r="BU51" s="12">
        <v>0</v>
      </c>
      <c r="BV51" s="12">
        <v>942</v>
      </c>
      <c r="BW51" s="12">
        <v>0</v>
      </c>
      <c r="BX51" s="12">
        <v>2948</v>
      </c>
      <c r="BY51" s="12">
        <v>10546</v>
      </c>
      <c r="BZ51" s="12">
        <v>52292</v>
      </c>
      <c r="CA51" s="12">
        <v>0</v>
      </c>
      <c r="CB51" s="12">
        <v>8757</v>
      </c>
      <c r="CC51" s="12">
        <v>284978</v>
      </c>
      <c r="CD51" s="18">
        <v>493565</v>
      </c>
      <c r="CE51" s="18">
        <v>0</v>
      </c>
      <c r="CF51" s="3">
        <v>0</v>
      </c>
      <c r="CG51" s="3">
        <v>0</v>
      </c>
      <c r="CH51" s="3">
        <v>650</v>
      </c>
      <c r="CI51" s="3">
        <v>0</v>
      </c>
      <c r="CJ51" s="3">
        <v>0</v>
      </c>
      <c r="CK51" s="14">
        <v>0</v>
      </c>
      <c r="CL51" s="12"/>
      <c r="CM51" s="18">
        <v>0</v>
      </c>
      <c r="CN51" s="12">
        <v>40758</v>
      </c>
      <c r="CO51" s="18">
        <v>0</v>
      </c>
      <c r="CP51" s="3">
        <v>0</v>
      </c>
      <c r="CQ51" s="22">
        <v>0</v>
      </c>
      <c r="CR51" s="12">
        <f t="shared" si="0"/>
        <v>2044259</v>
      </c>
      <c r="CS51" s="18">
        <f t="shared" si="1"/>
        <v>493565</v>
      </c>
      <c r="CT51" s="22">
        <f t="shared" si="4"/>
        <v>0</v>
      </c>
      <c r="CU51" s="14">
        <f t="shared" si="2"/>
        <v>0</v>
      </c>
      <c r="CV51" s="6">
        <f t="shared" si="5"/>
        <v>2537824</v>
      </c>
      <c r="CW51" s="29">
        <f t="shared" si="6"/>
        <v>80.551645819410638</v>
      </c>
      <c r="CX51" s="29">
        <f t="shared" si="7"/>
        <v>80.551645819410638</v>
      </c>
      <c r="CY51" s="6">
        <f t="shared" si="3"/>
        <v>519.93935668920301</v>
      </c>
    </row>
    <row r="52" spans="1:103" x14ac:dyDescent="0.2">
      <c r="A52" s="2" t="s">
        <v>401</v>
      </c>
      <c r="B52" s="2" t="s">
        <v>402</v>
      </c>
      <c r="C52" s="31">
        <v>2</v>
      </c>
      <c r="D52" s="2" t="s">
        <v>403</v>
      </c>
      <c r="E52" s="3">
        <v>4637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12">
        <v>98</v>
      </c>
      <c r="L52" s="3">
        <v>0</v>
      </c>
      <c r="M52" s="3">
        <v>0</v>
      </c>
      <c r="N52" s="3">
        <v>0</v>
      </c>
      <c r="O52" s="3">
        <v>0</v>
      </c>
      <c r="P52" s="12">
        <v>10215</v>
      </c>
      <c r="Q52" s="12">
        <v>32660</v>
      </c>
      <c r="R52" s="12">
        <v>0</v>
      </c>
      <c r="S52" s="12">
        <v>0</v>
      </c>
      <c r="T52" s="12">
        <v>124360</v>
      </c>
      <c r="U52" s="12">
        <v>142410</v>
      </c>
      <c r="V52" s="12">
        <v>0</v>
      </c>
      <c r="W52" s="12">
        <v>108</v>
      </c>
      <c r="X52" s="6">
        <v>0</v>
      </c>
      <c r="Y52" s="12">
        <v>3698</v>
      </c>
      <c r="Z52" s="6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6">
        <v>0</v>
      </c>
      <c r="AG52" s="6">
        <v>0</v>
      </c>
      <c r="AH52" s="12">
        <v>0</v>
      </c>
      <c r="AI52" s="12">
        <v>0</v>
      </c>
      <c r="AJ52" s="3">
        <v>0</v>
      </c>
      <c r="AK52" s="6">
        <v>0</v>
      </c>
      <c r="AL52" s="6">
        <v>0</v>
      </c>
      <c r="AM52" s="12">
        <v>0</v>
      </c>
      <c r="AN52" s="3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3">
        <v>0</v>
      </c>
      <c r="AX52" s="3">
        <v>0</v>
      </c>
      <c r="AY52" s="3">
        <v>0</v>
      </c>
      <c r="AZ52" s="12">
        <v>58632</v>
      </c>
      <c r="BA52" s="3">
        <v>0</v>
      </c>
      <c r="BB52" s="3">
        <v>0</v>
      </c>
      <c r="BC52" s="6">
        <v>0</v>
      </c>
      <c r="BD52" s="12">
        <v>167210</v>
      </c>
      <c r="BE52" s="12">
        <v>0</v>
      </c>
      <c r="BF52" s="12">
        <v>387920</v>
      </c>
      <c r="BG52" s="12">
        <v>22408</v>
      </c>
      <c r="BH52" s="12">
        <v>897</v>
      </c>
      <c r="BI52" s="12">
        <v>0</v>
      </c>
      <c r="BJ52" s="12">
        <v>0</v>
      </c>
      <c r="BK52" s="12">
        <v>0</v>
      </c>
      <c r="BL52" s="12">
        <v>29</v>
      </c>
      <c r="BM52" s="12">
        <v>118</v>
      </c>
      <c r="BN52" s="12">
        <v>4766</v>
      </c>
      <c r="BO52" s="12">
        <v>1053</v>
      </c>
      <c r="BP52" s="12">
        <v>539</v>
      </c>
      <c r="BQ52" s="12">
        <v>2807</v>
      </c>
      <c r="BR52" s="12">
        <v>0</v>
      </c>
      <c r="BS52" s="12">
        <v>0</v>
      </c>
      <c r="BT52" s="12">
        <v>0</v>
      </c>
      <c r="BU52" s="12">
        <v>386</v>
      </c>
      <c r="BV52" s="12">
        <v>2057</v>
      </c>
      <c r="BW52" s="12">
        <v>0</v>
      </c>
      <c r="BX52" s="12">
        <v>3264</v>
      </c>
      <c r="BY52" s="12">
        <v>17471</v>
      </c>
      <c r="BZ52" s="12">
        <v>63542</v>
      </c>
      <c r="CA52" s="12">
        <v>0</v>
      </c>
      <c r="CB52" s="12">
        <v>16338</v>
      </c>
      <c r="CC52" s="12">
        <v>95801</v>
      </c>
      <c r="CD52" s="18">
        <v>402380</v>
      </c>
      <c r="CE52" s="18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  <c r="CK52" s="14">
        <v>0</v>
      </c>
      <c r="CL52" s="12">
        <v>22220</v>
      </c>
      <c r="CM52" s="18">
        <v>0</v>
      </c>
      <c r="CN52" s="12">
        <v>48980</v>
      </c>
      <c r="CO52" s="18">
        <v>0</v>
      </c>
      <c r="CP52" s="3">
        <v>31750</v>
      </c>
      <c r="CQ52" s="22">
        <v>31750</v>
      </c>
      <c r="CR52" s="12">
        <f t="shared" si="0"/>
        <v>1229987</v>
      </c>
      <c r="CS52" s="18">
        <f t="shared" si="1"/>
        <v>402380</v>
      </c>
      <c r="CT52" s="22">
        <f t="shared" si="4"/>
        <v>31750</v>
      </c>
      <c r="CU52" s="14">
        <f t="shared" si="2"/>
        <v>0</v>
      </c>
      <c r="CV52" s="6">
        <f t="shared" si="5"/>
        <v>1632367</v>
      </c>
      <c r="CW52" s="29">
        <f t="shared" si="6"/>
        <v>75.820209756886086</v>
      </c>
      <c r="CX52" s="29">
        <f t="shared" si="7"/>
        <v>75.820209756886086</v>
      </c>
      <c r="CY52" s="6">
        <f t="shared" si="3"/>
        <v>352.03083890446408</v>
      </c>
    </row>
    <row r="53" spans="1:103" x14ac:dyDescent="0.2">
      <c r="A53" s="2" t="s">
        <v>404</v>
      </c>
      <c r="B53" s="2" t="s">
        <v>402</v>
      </c>
      <c r="C53" s="31">
        <v>2</v>
      </c>
      <c r="D53" s="2" t="s">
        <v>405</v>
      </c>
      <c r="E53" s="3">
        <v>99533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12">
        <v>0</v>
      </c>
      <c r="L53" s="3">
        <v>0</v>
      </c>
      <c r="M53" s="3">
        <v>0</v>
      </c>
      <c r="N53" s="3">
        <v>0</v>
      </c>
      <c r="O53" s="3">
        <v>0</v>
      </c>
      <c r="P53" s="12">
        <v>704860</v>
      </c>
      <c r="Q53" s="12">
        <v>3393270</v>
      </c>
      <c r="R53" s="12">
        <v>186480</v>
      </c>
      <c r="S53" s="12">
        <v>0</v>
      </c>
      <c r="T53" s="12">
        <v>75670</v>
      </c>
      <c r="U53" s="12">
        <v>0</v>
      </c>
      <c r="V53" s="12">
        <v>0</v>
      </c>
      <c r="W53" s="12">
        <v>1274</v>
      </c>
      <c r="X53" s="6">
        <v>0</v>
      </c>
      <c r="Y53" s="12">
        <v>41230</v>
      </c>
      <c r="Z53" s="6">
        <v>0</v>
      </c>
      <c r="AA53" s="12">
        <v>0</v>
      </c>
      <c r="AB53" s="12">
        <v>468</v>
      </c>
      <c r="AC53" s="12">
        <v>3302</v>
      </c>
      <c r="AD53" s="12">
        <v>11793</v>
      </c>
      <c r="AE53" s="12">
        <v>9122</v>
      </c>
      <c r="AF53" s="6">
        <v>0</v>
      </c>
      <c r="AG53" s="6">
        <v>0</v>
      </c>
      <c r="AH53" s="12">
        <v>0</v>
      </c>
      <c r="AI53" s="12">
        <v>0</v>
      </c>
      <c r="AJ53" s="3">
        <v>0</v>
      </c>
      <c r="AK53" s="6">
        <v>0</v>
      </c>
      <c r="AL53" s="6">
        <v>0</v>
      </c>
      <c r="AM53" s="12">
        <v>0</v>
      </c>
      <c r="AN53" s="3">
        <v>33980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3">
        <v>9596</v>
      </c>
      <c r="AX53" s="3">
        <v>1180</v>
      </c>
      <c r="AY53" s="3">
        <v>52024</v>
      </c>
      <c r="AZ53" s="12">
        <v>888550</v>
      </c>
      <c r="BA53" s="3">
        <v>117</v>
      </c>
      <c r="BB53" s="3">
        <v>0</v>
      </c>
      <c r="BC53" s="6">
        <v>0</v>
      </c>
      <c r="BD53" s="12">
        <v>6199960</v>
      </c>
      <c r="BE53" s="12">
        <v>4078080</v>
      </c>
      <c r="BF53" s="12">
        <v>9075260</v>
      </c>
      <c r="BG53" s="12">
        <v>388045</v>
      </c>
      <c r="BH53" s="12">
        <v>34940</v>
      </c>
      <c r="BI53" s="12">
        <v>375</v>
      </c>
      <c r="BJ53" s="12">
        <v>573</v>
      </c>
      <c r="BK53" s="12">
        <v>0</v>
      </c>
      <c r="BL53" s="12">
        <v>758</v>
      </c>
      <c r="BM53" s="12">
        <v>1683</v>
      </c>
      <c r="BN53" s="12">
        <v>100220</v>
      </c>
      <c r="BO53" s="12">
        <v>34050</v>
      </c>
      <c r="BP53" s="12">
        <v>5770</v>
      </c>
      <c r="BQ53" s="12">
        <v>6236</v>
      </c>
      <c r="BR53" s="12">
        <v>22959</v>
      </c>
      <c r="BS53" s="12">
        <v>1266</v>
      </c>
      <c r="BT53" s="12">
        <v>0</v>
      </c>
      <c r="BU53" s="12">
        <v>11751</v>
      </c>
      <c r="BV53" s="12">
        <v>39267</v>
      </c>
      <c r="BW53" s="12">
        <v>0</v>
      </c>
      <c r="BX53" s="12">
        <v>55880</v>
      </c>
      <c r="BY53" s="12">
        <v>228330</v>
      </c>
      <c r="BZ53" s="12">
        <v>1585920</v>
      </c>
      <c r="CA53" s="12">
        <v>0</v>
      </c>
      <c r="CB53" s="12">
        <v>280280</v>
      </c>
      <c r="CC53" s="12">
        <v>1628227</v>
      </c>
      <c r="CD53" s="18">
        <v>17814360</v>
      </c>
      <c r="CE53" s="18">
        <v>0</v>
      </c>
      <c r="CF53" s="3">
        <v>0</v>
      </c>
      <c r="CG53" s="3">
        <v>445670</v>
      </c>
      <c r="CH53" s="3">
        <v>16760</v>
      </c>
      <c r="CI53" s="3">
        <v>0</v>
      </c>
      <c r="CJ53" s="3">
        <v>0</v>
      </c>
      <c r="CK53" s="14">
        <v>2585492</v>
      </c>
      <c r="CL53" s="12">
        <v>1171420</v>
      </c>
      <c r="CM53" s="18">
        <v>0</v>
      </c>
      <c r="CN53" s="12">
        <v>665550</v>
      </c>
      <c r="CO53" s="18">
        <v>0</v>
      </c>
      <c r="CP53" s="3">
        <v>191450</v>
      </c>
      <c r="CQ53" s="22">
        <v>191450</v>
      </c>
      <c r="CR53" s="12">
        <f t="shared" si="0"/>
        <v>30932819</v>
      </c>
      <c r="CS53" s="18">
        <f t="shared" si="1"/>
        <v>17814360</v>
      </c>
      <c r="CT53" s="22">
        <f t="shared" si="4"/>
        <v>191450</v>
      </c>
      <c r="CU53" s="14">
        <f t="shared" si="2"/>
        <v>2585492</v>
      </c>
      <c r="CV53" s="6">
        <f t="shared" si="5"/>
        <v>48747179</v>
      </c>
      <c r="CW53" s="29">
        <f t="shared" si="6"/>
        <v>63.59857159055273</v>
      </c>
      <c r="CX53" s="29">
        <f t="shared" si="7"/>
        <v>65.425203469264432</v>
      </c>
      <c r="CY53" s="6">
        <f t="shared" si="3"/>
        <v>489.75896436357789</v>
      </c>
    </row>
    <row r="54" spans="1:103" x14ac:dyDescent="0.2">
      <c r="A54" s="2" t="s">
        <v>406</v>
      </c>
      <c r="B54" s="2" t="s">
        <v>402</v>
      </c>
      <c r="C54" s="31">
        <v>2</v>
      </c>
      <c r="D54" s="2" t="s">
        <v>407</v>
      </c>
      <c r="E54" s="3">
        <v>4270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12">
        <v>0</v>
      </c>
      <c r="L54" s="3">
        <v>0</v>
      </c>
      <c r="M54" s="3">
        <v>0</v>
      </c>
      <c r="N54" s="3">
        <v>0</v>
      </c>
      <c r="O54" s="3">
        <v>0</v>
      </c>
      <c r="P54" s="12">
        <v>0</v>
      </c>
      <c r="Q54" s="12">
        <v>0</v>
      </c>
      <c r="R54" s="12">
        <v>0</v>
      </c>
      <c r="S54" s="12">
        <v>0</v>
      </c>
      <c r="T54" s="12">
        <v>157900</v>
      </c>
      <c r="U54" s="12">
        <v>162837</v>
      </c>
      <c r="V54" s="12">
        <v>0</v>
      </c>
      <c r="W54" s="12">
        <v>0</v>
      </c>
      <c r="X54" s="6">
        <v>0</v>
      </c>
      <c r="Y54" s="12">
        <v>0</v>
      </c>
      <c r="Z54" s="6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6">
        <v>0</v>
      </c>
      <c r="AG54" s="6">
        <v>0</v>
      </c>
      <c r="AH54" s="12">
        <v>0</v>
      </c>
      <c r="AI54" s="12">
        <v>0</v>
      </c>
      <c r="AJ54" s="3">
        <v>0</v>
      </c>
      <c r="AK54" s="6">
        <v>0</v>
      </c>
      <c r="AL54" s="6">
        <v>0</v>
      </c>
      <c r="AM54" s="12">
        <v>0</v>
      </c>
      <c r="AN54" s="3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3">
        <v>0</v>
      </c>
      <c r="AX54" s="3">
        <v>0</v>
      </c>
      <c r="AY54" s="3">
        <v>0</v>
      </c>
      <c r="AZ54" s="12">
        <v>0</v>
      </c>
      <c r="BA54" s="3">
        <v>0</v>
      </c>
      <c r="BB54" s="3">
        <v>0</v>
      </c>
      <c r="BC54" s="6">
        <v>0</v>
      </c>
      <c r="BD54" s="12">
        <v>182645</v>
      </c>
      <c r="BE54" s="12">
        <v>0</v>
      </c>
      <c r="BF54" s="12">
        <v>236410</v>
      </c>
      <c r="BG54" s="12">
        <v>9405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781</v>
      </c>
      <c r="BP54" s="12">
        <v>0</v>
      </c>
      <c r="BQ54" s="12">
        <v>0</v>
      </c>
      <c r="BR54" s="12">
        <v>32</v>
      </c>
      <c r="BS54" s="12">
        <v>0</v>
      </c>
      <c r="BT54" s="12">
        <v>0</v>
      </c>
      <c r="BU54" s="12">
        <v>250</v>
      </c>
      <c r="BV54" s="12">
        <v>0</v>
      </c>
      <c r="BW54" s="12">
        <v>100</v>
      </c>
      <c r="BX54" s="12">
        <v>0</v>
      </c>
      <c r="BY54" s="12">
        <v>0</v>
      </c>
      <c r="BZ54" s="12">
        <v>17970</v>
      </c>
      <c r="CA54" s="12">
        <v>66</v>
      </c>
      <c r="CB54" s="12">
        <v>332</v>
      </c>
      <c r="CC54" s="12">
        <v>4983</v>
      </c>
      <c r="CD54" s="18">
        <v>558660</v>
      </c>
      <c r="CE54" s="18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14">
        <v>187331</v>
      </c>
      <c r="CL54" s="12"/>
      <c r="CM54" s="18">
        <v>0</v>
      </c>
      <c r="CN54" s="12">
        <v>14898</v>
      </c>
      <c r="CO54" s="18">
        <v>0</v>
      </c>
      <c r="CP54" s="3">
        <v>177350</v>
      </c>
      <c r="CQ54" s="22">
        <v>177350</v>
      </c>
      <c r="CR54" s="12">
        <f t="shared" si="0"/>
        <v>788609</v>
      </c>
      <c r="CS54" s="18">
        <f t="shared" si="1"/>
        <v>558660</v>
      </c>
      <c r="CT54" s="22">
        <f t="shared" si="4"/>
        <v>177350</v>
      </c>
      <c r="CU54" s="14">
        <f t="shared" si="2"/>
        <v>187331</v>
      </c>
      <c r="CV54" s="6">
        <f t="shared" si="5"/>
        <v>1347269</v>
      </c>
      <c r="CW54" s="29">
        <f t="shared" si="6"/>
        <v>63.357402734716018</v>
      </c>
      <c r="CX54" s="29">
        <f t="shared" si="7"/>
        <v>67.367037588714624</v>
      </c>
      <c r="CY54" s="6">
        <f t="shared" si="3"/>
        <v>315.51967213114756</v>
      </c>
    </row>
    <row r="55" spans="1:103" x14ac:dyDescent="0.2">
      <c r="A55" s="2" t="s">
        <v>408</v>
      </c>
      <c r="B55" s="2" t="s">
        <v>402</v>
      </c>
      <c r="C55" s="31">
        <v>2</v>
      </c>
      <c r="D55" s="2" t="s">
        <v>409</v>
      </c>
      <c r="E55" s="3">
        <v>1259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12">
        <v>0</v>
      </c>
      <c r="L55" s="3">
        <v>0</v>
      </c>
      <c r="M55" s="3">
        <v>0</v>
      </c>
      <c r="N55" s="3">
        <v>0</v>
      </c>
      <c r="O55" s="3">
        <v>0</v>
      </c>
      <c r="P55" s="12">
        <v>0</v>
      </c>
      <c r="Q55" s="12">
        <v>0</v>
      </c>
      <c r="R55" s="12">
        <v>0</v>
      </c>
      <c r="S55" s="12">
        <v>0</v>
      </c>
      <c r="T55" s="12">
        <v>48630</v>
      </c>
      <c r="U55" s="12">
        <v>38753</v>
      </c>
      <c r="V55" s="12">
        <v>0</v>
      </c>
      <c r="W55" s="12">
        <v>0</v>
      </c>
      <c r="X55" s="6">
        <v>0</v>
      </c>
      <c r="Y55" s="12">
        <v>0</v>
      </c>
      <c r="Z55" s="6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15</v>
      </c>
      <c r="AF55" s="6">
        <v>0</v>
      </c>
      <c r="AG55" s="6">
        <v>0</v>
      </c>
      <c r="AH55" s="12">
        <v>0</v>
      </c>
      <c r="AI55" s="12">
        <v>0</v>
      </c>
      <c r="AJ55" s="3">
        <v>0</v>
      </c>
      <c r="AK55" s="6">
        <v>0</v>
      </c>
      <c r="AL55" s="6">
        <v>0</v>
      </c>
      <c r="AM55" s="12">
        <v>0</v>
      </c>
      <c r="AN55" s="3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3">
        <v>0</v>
      </c>
      <c r="AX55" s="3">
        <v>0</v>
      </c>
      <c r="AY55" s="3">
        <v>0</v>
      </c>
      <c r="AZ55" s="12">
        <v>0</v>
      </c>
      <c r="BA55" s="3">
        <v>0</v>
      </c>
      <c r="BB55" s="3">
        <v>4</v>
      </c>
      <c r="BC55" s="27">
        <v>0</v>
      </c>
      <c r="BD55" s="12">
        <v>65309</v>
      </c>
      <c r="BE55" s="12">
        <v>0</v>
      </c>
      <c r="BF55" s="12">
        <v>99450</v>
      </c>
      <c r="BG55" s="12">
        <v>3790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530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230</v>
      </c>
      <c r="BV55" s="12">
        <v>2</v>
      </c>
      <c r="BW55" s="12">
        <v>60</v>
      </c>
      <c r="BX55" s="12">
        <v>0</v>
      </c>
      <c r="BY55" s="12">
        <v>0</v>
      </c>
      <c r="BZ55" s="12">
        <v>13621</v>
      </c>
      <c r="CA55" s="12">
        <v>43</v>
      </c>
      <c r="CB55" s="12">
        <v>190</v>
      </c>
      <c r="CC55" s="12">
        <v>9271</v>
      </c>
      <c r="CD55" s="18">
        <v>163520</v>
      </c>
      <c r="CE55" s="18">
        <v>0</v>
      </c>
      <c r="CF55" s="3">
        <v>0</v>
      </c>
      <c r="CG55" s="3">
        <v>0</v>
      </c>
      <c r="CH55" s="3">
        <v>320</v>
      </c>
      <c r="CI55" s="3">
        <v>0</v>
      </c>
      <c r="CJ55" s="3">
        <v>0</v>
      </c>
      <c r="CK55" s="14">
        <v>0</v>
      </c>
      <c r="CL55" s="12"/>
      <c r="CM55" s="18">
        <v>0</v>
      </c>
      <c r="CN55" s="12">
        <v>5950</v>
      </c>
      <c r="CO55" s="18">
        <v>0</v>
      </c>
      <c r="CP55" s="3">
        <v>16000</v>
      </c>
      <c r="CQ55" s="22">
        <v>16000</v>
      </c>
      <c r="CR55" s="12">
        <f t="shared" si="0"/>
        <v>285844</v>
      </c>
      <c r="CS55" s="18">
        <f t="shared" si="1"/>
        <v>163520</v>
      </c>
      <c r="CT55" s="22">
        <f t="shared" si="4"/>
        <v>16000</v>
      </c>
      <c r="CU55" s="14">
        <f t="shared" si="2"/>
        <v>0</v>
      </c>
      <c r="CV55" s="6">
        <f t="shared" si="5"/>
        <v>449364</v>
      </c>
      <c r="CW55" s="29">
        <f t="shared" si="6"/>
        <v>64.861914544313706</v>
      </c>
      <c r="CX55" s="29">
        <f t="shared" si="7"/>
        <v>64.861914544313706</v>
      </c>
      <c r="CY55" s="6">
        <f t="shared" si="3"/>
        <v>356.92136616362194</v>
      </c>
    </row>
    <row r="56" spans="1:103" x14ac:dyDescent="0.2">
      <c r="A56" s="2" t="s">
        <v>410</v>
      </c>
      <c r="B56" s="2" t="s">
        <v>402</v>
      </c>
      <c r="C56" s="31">
        <v>2</v>
      </c>
      <c r="D56" s="2" t="s">
        <v>411</v>
      </c>
      <c r="E56" s="3">
        <v>2075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12">
        <v>41</v>
      </c>
      <c r="L56" s="3">
        <v>0</v>
      </c>
      <c r="M56" s="3">
        <v>0</v>
      </c>
      <c r="N56" s="3">
        <v>0</v>
      </c>
      <c r="O56" s="3">
        <v>0</v>
      </c>
      <c r="P56" s="12">
        <v>0</v>
      </c>
      <c r="Q56" s="12">
        <v>0</v>
      </c>
      <c r="R56" s="12">
        <v>0</v>
      </c>
      <c r="S56" s="12">
        <v>0</v>
      </c>
      <c r="T56" s="12">
        <v>69420</v>
      </c>
      <c r="U56" s="12">
        <v>65915</v>
      </c>
      <c r="V56" s="12">
        <v>0</v>
      </c>
      <c r="W56" s="12">
        <v>51</v>
      </c>
      <c r="X56" s="6">
        <v>0</v>
      </c>
      <c r="Y56" s="12">
        <v>0</v>
      </c>
      <c r="Z56" s="6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20</v>
      </c>
      <c r="AF56" s="6">
        <v>0</v>
      </c>
      <c r="AG56" s="6">
        <v>0</v>
      </c>
      <c r="AH56" s="12">
        <v>0</v>
      </c>
      <c r="AI56" s="12">
        <v>0</v>
      </c>
      <c r="AJ56" s="3">
        <v>0</v>
      </c>
      <c r="AK56" s="6">
        <v>0</v>
      </c>
      <c r="AL56" s="6">
        <v>0</v>
      </c>
      <c r="AM56" s="12">
        <v>0</v>
      </c>
      <c r="AN56" s="3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3">
        <v>0</v>
      </c>
      <c r="AX56" s="3">
        <v>0</v>
      </c>
      <c r="AY56" s="3">
        <v>0</v>
      </c>
      <c r="AZ56" s="12">
        <v>0</v>
      </c>
      <c r="BA56" s="3">
        <v>0</v>
      </c>
      <c r="BB56" s="3">
        <v>0</v>
      </c>
      <c r="BC56" s="6">
        <v>0</v>
      </c>
      <c r="BD56" s="12">
        <v>89684</v>
      </c>
      <c r="BE56" s="12">
        <v>0</v>
      </c>
      <c r="BF56" s="12">
        <v>127760</v>
      </c>
      <c r="BG56" s="12">
        <v>4565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744</v>
      </c>
      <c r="BP56" s="12">
        <v>282</v>
      </c>
      <c r="BQ56" s="12">
        <v>0</v>
      </c>
      <c r="BR56" s="12">
        <v>0</v>
      </c>
      <c r="BS56" s="12">
        <v>0</v>
      </c>
      <c r="BT56" s="12">
        <v>0</v>
      </c>
      <c r="BU56" s="12">
        <v>130</v>
      </c>
      <c r="BV56" s="12">
        <v>251</v>
      </c>
      <c r="BW56" s="12">
        <v>134</v>
      </c>
      <c r="BX56" s="12">
        <v>0</v>
      </c>
      <c r="BY56" s="12">
        <v>0</v>
      </c>
      <c r="BZ56" s="12">
        <v>32466</v>
      </c>
      <c r="CA56" s="12">
        <v>8254</v>
      </c>
      <c r="CB56" s="12">
        <v>6616</v>
      </c>
      <c r="CC56" s="12">
        <v>50314</v>
      </c>
      <c r="CD56" s="18">
        <v>247410</v>
      </c>
      <c r="CE56" s="18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14">
        <v>19060</v>
      </c>
      <c r="CL56" s="12">
        <v>12830</v>
      </c>
      <c r="CM56" s="18">
        <v>0</v>
      </c>
      <c r="CN56" s="12">
        <v>18561</v>
      </c>
      <c r="CO56" s="18">
        <v>0</v>
      </c>
      <c r="CP56" s="3">
        <v>39750</v>
      </c>
      <c r="CQ56" s="22">
        <v>39750</v>
      </c>
      <c r="CR56" s="12">
        <f t="shared" si="0"/>
        <v>488038</v>
      </c>
      <c r="CS56" s="18">
        <f t="shared" si="1"/>
        <v>247410</v>
      </c>
      <c r="CT56" s="22">
        <f t="shared" si="4"/>
        <v>39750</v>
      </c>
      <c r="CU56" s="14">
        <f t="shared" si="2"/>
        <v>19060</v>
      </c>
      <c r="CV56" s="6">
        <f t="shared" si="5"/>
        <v>735448</v>
      </c>
      <c r="CW56" s="29">
        <f t="shared" si="6"/>
        <v>68.084282983186228</v>
      </c>
      <c r="CX56" s="29">
        <f t="shared" si="7"/>
        <v>68.850172110321836</v>
      </c>
      <c r="CY56" s="6">
        <f t="shared" si="3"/>
        <v>354.43277108433733</v>
      </c>
    </row>
    <row r="57" spans="1:103" x14ac:dyDescent="0.2">
      <c r="A57" s="2" t="s">
        <v>412</v>
      </c>
      <c r="B57" s="2" t="s">
        <v>402</v>
      </c>
      <c r="C57" s="31">
        <v>2</v>
      </c>
      <c r="D57" s="2" t="s">
        <v>413</v>
      </c>
      <c r="E57" s="3">
        <v>7038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12">
        <v>172</v>
      </c>
      <c r="L57" s="3">
        <v>0</v>
      </c>
      <c r="M57" s="3">
        <v>0</v>
      </c>
      <c r="N57" s="3">
        <v>0</v>
      </c>
      <c r="O57" s="3">
        <v>0</v>
      </c>
      <c r="P57" s="12">
        <v>0</v>
      </c>
      <c r="Q57" s="12">
        <v>0</v>
      </c>
      <c r="R57" s="12">
        <v>0</v>
      </c>
      <c r="S57" s="12">
        <v>0</v>
      </c>
      <c r="T57" s="12">
        <v>431790</v>
      </c>
      <c r="U57" s="12">
        <v>249220</v>
      </c>
      <c r="V57" s="12">
        <v>0</v>
      </c>
      <c r="W57" s="12">
        <v>373</v>
      </c>
      <c r="X57" s="6">
        <v>0</v>
      </c>
      <c r="Y57" s="12">
        <v>1770</v>
      </c>
      <c r="Z57" s="6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6">
        <v>0</v>
      </c>
      <c r="AG57" s="6">
        <v>0</v>
      </c>
      <c r="AH57" s="12">
        <v>0</v>
      </c>
      <c r="AI57" s="12">
        <v>0</v>
      </c>
      <c r="AJ57" s="3">
        <v>0</v>
      </c>
      <c r="AK57" s="6">
        <v>0</v>
      </c>
      <c r="AL57" s="6">
        <v>0</v>
      </c>
      <c r="AM57" s="12">
        <v>0</v>
      </c>
      <c r="AN57" s="3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3">
        <v>0</v>
      </c>
      <c r="AX57" s="3">
        <v>0</v>
      </c>
      <c r="AY57" s="3">
        <v>0</v>
      </c>
      <c r="AZ57" s="12">
        <v>66740</v>
      </c>
      <c r="BA57" s="3">
        <v>0</v>
      </c>
      <c r="BB57" s="3">
        <v>0</v>
      </c>
      <c r="BC57" s="6">
        <v>0</v>
      </c>
      <c r="BD57" s="12">
        <v>558790</v>
      </c>
      <c r="BE57" s="12">
        <v>0</v>
      </c>
      <c r="BF57" s="12">
        <v>754320</v>
      </c>
      <c r="BG57" s="12">
        <v>46465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244</v>
      </c>
      <c r="BN57" s="12">
        <v>7820</v>
      </c>
      <c r="BO57" s="12">
        <v>3600</v>
      </c>
      <c r="BP57" s="12">
        <v>950</v>
      </c>
      <c r="BQ57" s="12">
        <v>3579</v>
      </c>
      <c r="BR57" s="12">
        <v>0</v>
      </c>
      <c r="BS57" s="12">
        <v>0</v>
      </c>
      <c r="BT57" s="12">
        <v>0</v>
      </c>
      <c r="BU57" s="12">
        <v>1372</v>
      </c>
      <c r="BV57" s="12">
        <v>4588</v>
      </c>
      <c r="BW57" s="12">
        <v>783</v>
      </c>
      <c r="BX57" s="12">
        <v>6520</v>
      </c>
      <c r="BY57" s="12">
        <v>28430</v>
      </c>
      <c r="BZ57" s="12">
        <v>98840</v>
      </c>
      <c r="CA57" s="12">
        <v>8980</v>
      </c>
      <c r="CB57" s="12">
        <v>33080</v>
      </c>
      <c r="CC57" s="12">
        <v>392980</v>
      </c>
      <c r="CD57" s="18">
        <v>449070</v>
      </c>
      <c r="CE57" s="18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14">
        <v>0</v>
      </c>
      <c r="CL57" s="12">
        <v>40930</v>
      </c>
      <c r="CM57" s="18">
        <v>0</v>
      </c>
      <c r="CN57" s="12">
        <v>53440</v>
      </c>
      <c r="CO57" s="18">
        <v>0</v>
      </c>
      <c r="CP57" s="3">
        <v>61650</v>
      </c>
      <c r="CQ57" s="22">
        <v>61650</v>
      </c>
      <c r="CR57" s="12">
        <f t="shared" si="0"/>
        <v>2795776</v>
      </c>
      <c r="CS57" s="18">
        <f t="shared" si="1"/>
        <v>449070</v>
      </c>
      <c r="CT57" s="22">
        <f t="shared" si="4"/>
        <v>61650</v>
      </c>
      <c r="CU57" s="14">
        <f t="shared" si="2"/>
        <v>0</v>
      </c>
      <c r="CV57" s="6">
        <f t="shared" si="5"/>
        <v>3244846</v>
      </c>
      <c r="CW57" s="29">
        <f t="shared" si="6"/>
        <v>86.418553054351193</v>
      </c>
      <c r="CX57" s="29">
        <f t="shared" si="7"/>
        <v>86.418553054351193</v>
      </c>
      <c r="CY57" s="6">
        <f t="shared" si="3"/>
        <v>461.04660414890594</v>
      </c>
    </row>
    <row r="58" spans="1:103" x14ac:dyDescent="0.2">
      <c r="A58" s="2" t="s">
        <v>414</v>
      </c>
      <c r="B58" s="2" t="s">
        <v>402</v>
      </c>
      <c r="C58" s="31">
        <v>2</v>
      </c>
      <c r="D58" s="2" t="s">
        <v>415</v>
      </c>
      <c r="E58" s="3">
        <v>2491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12">
        <v>62</v>
      </c>
      <c r="L58" s="3">
        <v>0</v>
      </c>
      <c r="M58" s="3">
        <v>0</v>
      </c>
      <c r="N58" s="3">
        <v>0</v>
      </c>
      <c r="O58" s="3">
        <v>0</v>
      </c>
      <c r="P58" s="12">
        <v>6663</v>
      </c>
      <c r="Q58" s="12">
        <v>21370</v>
      </c>
      <c r="R58" s="12">
        <v>0</v>
      </c>
      <c r="S58" s="12">
        <v>0</v>
      </c>
      <c r="T58" s="12">
        <v>77540</v>
      </c>
      <c r="U58" s="12">
        <v>77220</v>
      </c>
      <c r="V58" s="12">
        <v>0</v>
      </c>
      <c r="W58" s="12">
        <v>61</v>
      </c>
      <c r="X58" s="6">
        <v>0</v>
      </c>
      <c r="Y58" s="12">
        <v>2412</v>
      </c>
      <c r="Z58" s="6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6">
        <v>0</v>
      </c>
      <c r="AG58" s="6">
        <v>0</v>
      </c>
      <c r="AH58" s="12">
        <v>0</v>
      </c>
      <c r="AI58" s="12">
        <v>0</v>
      </c>
      <c r="AJ58" s="3">
        <v>0</v>
      </c>
      <c r="AK58" s="6">
        <v>0</v>
      </c>
      <c r="AL58" s="6">
        <v>0</v>
      </c>
      <c r="AM58" s="12">
        <v>0</v>
      </c>
      <c r="AN58" s="3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3">
        <v>0</v>
      </c>
      <c r="AX58" s="3">
        <v>0</v>
      </c>
      <c r="AY58" s="3">
        <v>0</v>
      </c>
      <c r="AZ58" s="12">
        <v>38232</v>
      </c>
      <c r="BA58" s="3">
        <v>0</v>
      </c>
      <c r="BB58" s="3">
        <v>0</v>
      </c>
      <c r="BC58" s="6">
        <v>0</v>
      </c>
      <c r="BD58" s="12">
        <v>123080</v>
      </c>
      <c r="BE58" s="12">
        <v>0</v>
      </c>
      <c r="BF58" s="12">
        <v>237850</v>
      </c>
      <c r="BG58" s="12">
        <v>12370</v>
      </c>
      <c r="BH58" s="12">
        <v>572</v>
      </c>
      <c r="BI58" s="12">
        <v>0</v>
      </c>
      <c r="BJ58" s="12">
        <v>0</v>
      </c>
      <c r="BK58" s="12">
        <v>0</v>
      </c>
      <c r="BL58" s="12">
        <v>16</v>
      </c>
      <c r="BM58" s="12">
        <v>76</v>
      </c>
      <c r="BN58" s="12">
        <v>3107</v>
      </c>
      <c r="BO58" s="12">
        <v>683</v>
      </c>
      <c r="BP58" s="12">
        <v>351</v>
      </c>
      <c r="BQ58" s="12">
        <v>1826</v>
      </c>
      <c r="BR58" s="12">
        <v>0</v>
      </c>
      <c r="BS58" s="12">
        <v>0</v>
      </c>
      <c r="BT58" s="12">
        <v>0</v>
      </c>
      <c r="BU58" s="12">
        <v>293</v>
      </c>
      <c r="BV58" s="12">
        <v>1290</v>
      </c>
      <c r="BW58" s="12">
        <v>0</v>
      </c>
      <c r="BX58" s="12">
        <v>2130</v>
      </c>
      <c r="BY58" s="12">
        <v>11389</v>
      </c>
      <c r="BZ58" s="12">
        <v>41442</v>
      </c>
      <c r="CA58" s="12">
        <v>0</v>
      </c>
      <c r="CB58" s="12">
        <v>10656</v>
      </c>
      <c r="CC58" s="12">
        <v>150234</v>
      </c>
      <c r="CD58" s="18">
        <v>238180</v>
      </c>
      <c r="CE58" s="18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14">
        <v>0</v>
      </c>
      <c r="CL58" s="12">
        <v>18710</v>
      </c>
      <c r="CM58" s="18">
        <v>0</v>
      </c>
      <c r="CN58" s="12">
        <v>30490</v>
      </c>
      <c r="CO58" s="18">
        <v>0</v>
      </c>
      <c r="CP58" s="3">
        <v>9000</v>
      </c>
      <c r="CQ58" s="22">
        <v>9000</v>
      </c>
      <c r="CR58" s="12">
        <f t="shared" si="0"/>
        <v>870125</v>
      </c>
      <c r="CS58" s="18">
        <f t="shared" si="1"/>
        <v>238180</v>
      </c>
      <c r="CT58" s="22">
        <f t="shared" si="4"/>
        <v>9000</v>
      </c>
      <c r="CU58" s="14">
        <f t="shared" si="2"/>
        <v>0</v>
      </c>
      <c r="CV58" s="6">
        <f t="shared" si="5"/>
        <v>1108305</v>
      </c>
      <c r="CW58" s="29">
        <f t="shared" si="6"/>
        <v>78.682633658669744</v>
      </c>
      <c r="CX58" s="29">
        <f t="shared" si="7"/>
        <v>78.682633658669744</v>
      </c>
      <c r="CY58" s="6">
        <f t="shared" si="3"/>
        <v>444.92372541148131</v>
      </c>
    </row>
    <row r="59" spans="1:103" x14ac:dyDescent="0.2">
      <c r="A59" s="2" t="s">
        <v>416</v>
      </c>
      <c r="B59" s="2" t="s">
        <v>402</v>
      </c>
      <c r="C59" s="31">
        <v>2</v>
      </c>
      <c r="D59" s="2" t="s">
        <v>417</v>
      </c>
      <c r="E59" s="3">
        <v>4910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12">
        <v>0</v>
      </c>
      <c r="L59" s="3">
        <v>0</v>
      </c>
      <c r="M59" s="3">
        <v>0</v>
      </c>
      <c r="N59" s="3">
        <v>0</v>
      </c>
      <c r="O59" s="3">
        <v>0</v>
      </c>
      <c r="P59" s="12">
        <v>31990</v>
      </c>
      <c r="Q59" s="12">
        <v>122943</v>
      </c>
      <c r="R59" s="12">
        <v>0</v>
      </c>
      <c r="S59" s="12">
        <v>0</v>
      </c>
      <c r="T59" s="12">
        <v>0</v>
      </c>
      <c r="U59" s="12">
        <v>140485</v>
      </c>
      <c r="V59" s="12">
        <v>0</v>
      </c>
      <c r="W59" s="12">
        <v>0</v>
      </c>
      <c r="X59" s="6">
        <v>0</v>
      </c>
      <c r="Y59" s="12">
        <v>0</v>
      </c>
      <c r="Z59" s="6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6">
        <v>0</v>
      </c>
      <c r="AG59" s="6">
        <v>0</v>
      </c>
      <c r="AH59" s="12">
        <v>0</v>
      </c>
      <c r="AI59" s="12">
        <v>0</v>
      </c>
      <c r="AJ59" s="3">
        <v>877</v>
      </c>
      <c r="AK59" s="6">
        <v>0</v>
      </c>
      <c r="AL59" s="6">
        <v>0</v>
      </c>
      <c r="AM59" s="12">
        <v>24441</v>
      </c>
      <c r="AN59" s="3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3">
        <v>0</v>
      </c>
      <c r="AX59" s="3">
        <v>0</v>
      </c>
      <c r="AY59" s="3">
        <v>0</v>
      </c>
      <c r="AZ59" s="12">
        <v>0</v>
      </c>
      <c r="BA59" s="3">
        <v>0</v>
      </c>
      <c r="BB59" s="3">
        <v>0</v>
      </c>
      <c r="BC59" s="6">
        <v>0</v>
      </c>
      <c r="BD59" s="12">
        <v>124694</v>
      </c>
      <c r="BE59" s="12">
        <v>0</v>
      </c>
      <c r="BF59" s="12">
        <v>333940</v>
      </c>
      <c r="BG59" s="12">
        <v>49815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151</v>
      </c>
      <c r="BN59" s="12">
        <v>10285</v>
      </c>
      <c r="BO59" s="12">
        <v>1656</v>
      </c>
      <c r="BP59" s="12">
        <v>739</v>
      </c>
      <c r="BQ59" s="12">
        <v>0</v>
      </c>
      <c r="BR59" s="12">
        <v>0</v>
      </c>
      <c r="BS59" s="12">
        <v>0</v>
      </c>
      <c r="BT59" s="12">
        <v>0</v>
      </c>
      <c r="BU59" s="12">
        <v>130</v>
      </c>
      <c r="BV59" s="12">
        <v>478</v>
      </c>
      <c r="BW59" s="12">
        <v>205</v>
      </c>
      <c r="BX59" s="12">
        <v>5247</v>
      </c>
      <c r="BY59" s="12">
        <v>20967</v>
      </c>
      <c r="BZ59" s="12">
        <v>54243</v>
      </c>
      <c r="CA59" s="12">
        <v>8273</v>
      </c>
      <c r="CB59" s="12">
        <v>24415</v>
      </c>
      <c r="CC59" s="12">
        <v>301061</v>
      </c>
      <c r="CD59" s="18">
        <v>685930</v>
      </c>
      <c r="CE59" s="18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14">
        <v>0</v>
      </c>
      <c r="CL59" s="12">
        <v>51224</v>
      </c>
      <c r="CM59" s="18">
        <v>0</v>
      </c>
      <c r="CN59" s="12">
        <v>37708</v>
      </c>
      <c r="CO59" s="18">
        <v>0</v>
      </c>
      <c r="CP59" s="3">
        <v>45260</v>
      </c>
      <c r="CQ59" s="22">
        <v>45260</v>
      </c>
      <c r="CR59" s="12">
        <f t="shared" si="0"/>
        <v>1345090</v>
      </c>
      <c r="CS59" s="18">
        <f t="shared" si="1"/>
        <v>685930</v>
      </c>
      <c r="CT59" s="22">
        <f t="shared" si="4"/>
        <v>45260</v>
      </c>
      <c r="CU59" s="14">
        <f t="shared" si="2"/>
        <v>0</v>
      </c>
      <c r="CV59" s="6">
        <f t="shared" si="5"/>
        <v>2031020</v>
      </c>
      <c r="CW59" s="29">
        <f t="shared" si="6"/>
        <v>66.96351166509335</v>
      </c>
      <c r="CX59" s="29">
        <f t="shared" si="7"/>
        <v>66.96351166509335</v>
      </c>
      <c r="CY59" s="6">
        <f t="shared" si="3"/>
        <v>413.6496945010183</v>
      </c>
    </row>
    <row r="60" spans="1:103" x14ac:dyDescent="0.2">
      <c r="A60" s="2" t="s">
        <v>418</v>
      </c>
      <c r="B60" s="2" t="s">
        <v>402</v>
      </c>
      <c r="C60" s="31">
        <v>2</v>
      </c>
      <c r="D60" s="2" t="s">
        <v>419</v>
      </c>
      <c r="E60" s="3">
        <v>18418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12">
        <v>485</v>
      </c>
      <c r="L60" s="3">
        <v>0</v>
      </c>
      <c r="M60" s="3">
        <v>0</v>
      </c>
      <c r="N60" s="3">
        <v>0</v>
      </c>
      <c r="O60" s="3">
        <v>0</v>
      </c>
      <c r="P60" s="12">
        <v>0</v>
      </c>
      <c r="Q60" s="12">
        <v>0</v>
      </c>
      <c r="R60" s="12">
        <v>0</v>
      </c>
      <c r="S60" s="12">
        <v>0</v>
      </c>
      <c r="T60" s="12">
        <v>893250</v>
      </c>
      <c r="U60" s="12">
        <v>569020</v>
      </c>
      <c r="V60" s="12">
        <v>0</v>
      </c>
      <c r="W60" s="12">
        <v>421</v>
      </c>
      <c r="X60" s="6">
        <v>0</v>
      </c>
      <c r="Y60" s="12">
        <v>4680</v>
      </c>
      <c r="Z60" s="6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6">
        <v>0</v>
      </c>
      <c r="AG60" s="6">
        <v>0</v>
      </c>
      <c r="AH60" s="12">
        <v>0</v>
      </c>
      <c r="AI60" s="12">
        <v>0</v>
      </c>
      <c r="AJ60" s="3">
        <v>0</v>
      </c>
      <c r="AK60" s="6">
        <v>0</v>
      </c>
      <c r="AL60" s="6">
        <v>0</v>
      </c>
      <c r="AM60" s="12">
        <v>0</v>
      </c>
      <c r="AN60" s="3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3">
        <v>0</v>
      </c>
      <c r="AX60" s="3">
        <v>0</v>
      </c>
      <c r="AY60" s="3">
        <v>0</v>
      </c>
      <c r="AZ60" s="12">
        <v>247460</v>
      </c>
      <c r="BA60" s="3">
        <v>0</v>
      </c>
      <c r="BB60" s="3">
        <v>0</v>
      </c>
      <c r="BC60" s="6">
        <v>0</v>
      </c>
      <c r="BD60" s="12">
        <v>1209010</v>
      </c>
      <c r="BE60" s="12">
        <v>0</v>
      </c>
      <c r="BF60" s="12">
        <v>1902110</v>
      </c>
      <c r="BG60" s="12">
        <v>107470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680</v>
      </c>
      <c r="BN60" s="12">
        <v>21260</v>
      </c>
      <c r="BO60" s="12">
        <v>10720</v>
      </c>
      <c r="BP60" s="12">
        <v>1310</v>
      </c>
      <c r="BQ60" s="12">
        <v>5919</v>
      </c>
      <c r="BR60" s="12">
        <v>0</v>
      </c>
      <c r="BS60" s="12">
        <v>0</v>
      </c>
      <c r="BT60" s="12">
        <v>0</v>
      </c>
      <c r="BU60" s="12">
        <v>2140</v>
      </c>
      <c r="BV60" s="12">
        <v>2321</v>
      </c>
      <c r="BW60" s="12">
        <v>2009</v>
      </c>
      <c r="BX60" s="12">
        <v>8900</v>
      </c>
      <c r="BY60" s="12">
        <v>37580</v>
      </c>
      <c r="BZ60" s="12">
        <v>345690</v>
      </c>
      <c r="CA60" s="12">
        <v>79580</v>
      </c>
      <c r="CB60" s="12">
        <v>63630</v>
      </c>
      <c r="CC60" s="12">
        <v>1823690</v>
      </c>
      <c r="CD60" s="18">
        <v>1543620</v>
      </c>
      <c r="CE60" s="18">
        <v>0</v>
      </c>
      <c r="CF60" s="3">
        <v>0</v>
      </c>
      <c r="CG60" s="3">
        <v>0</v>
      </c>
      <c r="CH60" s="3">
        <v>10600</v>
      </c>
      <c r="CI60" s="3">
        <v>0</v>
      </c>
      <c r="CJ60" s="3">
        <v>0</v>
      </c>
      <c r="CK60" s="14">
        <v>0</v>
      </c>
      <c r="CL60" s="12">
        <v>235580</v>
      </c>
      <c r="CM60" s="18">
        <v>0</v>
      </c>
      <c r="CN60" s="12">
        <v>183980</v>
      </c>
      <c r="CO60" s="18">
        <v>0</v>
      </c>
      <c r="CP60" s="3">
        <v>97250</v>
      </c>
      <c r="CQ60" s="22">
        <v>97250</v>
      </c>
      <c r="CR60" s="12">
        <f t="shared" si="0"/>
        <v>7758895</v>
      </c>
      <c r="CS60" s="18">
        <f t="shared" si="1"/>
        <v>1543620</v>
      </c>
      <c r="CT60" s="22">
        <f t="shared" si="4"/>
        <v>97250</v>
      </c>
      <c r="CU60" s="14">
        <f t="shared" si="2"/>
        <v>0</v>
      </c>
      <c r="CV60" s="6">
        <f t="shared" si="5"/>
        <v>9302515</v>
      </c>
      <c r="CW60" s="29">
        <f t="shared" si="6"/>
        <v>83.578100090800149</v>
      </c>
      <c r="CX60" s="29">
        <f t="shared" si="7"/>
        <v>83.578100090800149</v>
      </c>
      <c r="CY60" s="6">
        <f t="shared" si="3"/>
        <v>505.07736996416548</v>
      </c>
    </row>
    <row r="61" spans="1:103" x14ac:dyDescent="0.2">
      <c r="A61" s="2" t="s">
        <v>420</v>
      </c>
      <c r="B61" s="2" t="s">
        <v>402</v>
      </c>
      <c r="C61" s="31">
        <v>2</v>
      </c>
      <c r="D61" s="2" t="s">
        <v>421</v>
      </c>
      <c r="E61" s="3">
        <v>1546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12">
        <v>0</v>
      </c>
      <c r="L61" s="3">
        <v>0</v>
      </c>
      <c r="M61" s="3">
        <v>0</v>
      </c>
      <c r="N61" s="3">
        <v>0</v>
      </c>
      <c r="O61" s="3">
        <v>0</v>
      </c>
      <c r="P61" s="12">
        <v>0</v>
      </c>
      <c r="Q61" s="12">
        <v>0</v>
      </c>
      <c r="R61" s="12">
        <v>0</v>
      </c>
      <c r="S61" s="12">
        <v>0</v>
      </c>
      <c r="T61" s="12">
        <v>48520</v>
      </c>
      <c r="U61" s="12">
        <v>49220</v>
      </c>
      <c r="V61" s="12">
        <v>0</v>
      </c>
      <c r="W61" s="12">
        <v>0</v>
      </c>
      <c r="X61" s="6">
        <v>0</v>
      </c>
      <c r="Y61" s="12">
        <v>0</v>
      </c>
      <c r="Z61" s="6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6">
        <v>0</v>
      </c>
      <c r="AG61" s="6">
        <v>0</v>
      </c>
      <c r="AH61" s="12">
        <v>0</v>
      </c>
      <c r="AI61" s="12">
        <v>0</v>
      </c>
      <c r="AJ61" s="3">
        <v>0</v>
      </c>
      <c r="AK61" s="6">
        <v>0</v>
      </c>
      <c r="AL61" s="6">
        <v>0</v>
      </c>
      <c r="AM61" s="12">
        <v>0</v>
      </c>
      <c r="AN61" s="3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3">
        <v>0</v>
      </c>
      <c r="AX61" s="3">
        <v>0</v>
      </c>
      <c r="AY61" s="3">
        <v>0</v>
      </c>
      <c r="AZ61" s="12">
        <v>0</v>
      </c>
      <c r="BA61" s="3">
        <v>0</v>
      </c>
      <c r="BB61" s="3">
        <v>0</v>
      </c>
      <c r="BC61" s="6">
        <v>0</v>
      </c>
      <c r="BD61" s="12">
        <v>54255</v>
      </c>
      <c r="BE61" s="12">
        <v>0</v>
      </c>
      <c r="BF61" s="12">
        <v>105520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112</v>
      </c>
      <c r="BN61" s="12">
        <v>860</v>
      </c>
      <c r="BO61" s="12">
        <v>700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70</v>
      </c>
      <c r="BV61" s="12">
        <v>906</v>
      </c>
      <c r="BW61" s="12">
        <v>0</v>
      </c>
      <c r="BX61" s="12">
        <v>2380</v>
      </c>
      <c r="BY61" s="12">
        <v>0</v>
      </c>
      <c r="BZ61" s="12">
        <v>460</v>
      </c>
      <c r="CA61" s="12">
        <v>8520</v>
      </c>
      <c r="CB61" s="12">
        <v>6970</v>
      </c>
      <c r="CC61" s="12">
        <v>18970</v>
      </c>
      <c r="CD61" s="18">
        <v>189380</v>
      </c>
      <c r="CE61" s="18">
        <v>0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14">
        <v>0</v>
      </c>
      <c r="CL61" s="12">
        <v>17520</v>
      </c>
      <c r="CM61" s="18">
        <v>0</v>
      </c>
      <c r="CN61" s="12">
        <v>18620</v>
      </c>
      <c r="CO61" s="18">
        <v>0</v>
      </c>
      <c r="CP61" s="3">
        <v>27350</v>
      </c>
      <c r="CQ61" s="22">
        <v>27350</v>
      </c>
      <c r="CR61" s="12">
        <f t="shared" si="0"/>
        <v>333603</v>
      </c>
      <c r="CS61" s="18">
        <f t="shared" si="1"/>
        <v>189380</v>
      </c>
      <c r="CT61" s="22">
        <f t="shared" si="4"/>
        <v>27350</v>
      </c>
      <c r="CU61" s="14">
        <f t="shared" si="2"/>
        <v>0</v>
      </c>
      <c r="CV61" s="6">
        <f t="shared" si="5"/>
        <v>522983</v>
      </c>
      <c r="CW61" s="29">
        <f t="shared" si="6"/>
        <v>65.588107563965821</v>
      </c>
      <c r="CX61" s="29">
        <f t="shared" si="7"/>
        <v>65.588107563965821</v>
      </c>
      <c r="CY61" s="6">
        <f t="shared" si="3"/>
        <v>338.28137128072444</v>
      </c>
    </row>
    <row r="62" spans="1:103" x14ac:dyDescent="0.2">
      <c r="A62" s="2" t="s">
        <v>422</v>
      </c>
      <c r="B62" s="2" t="s">
        <v>402</v>
      </c>
      <c r="C62" s="31">
        <v>2</v>
      </c>
      <c r="D62" s="2" t="s">
        <v>423</v>
      </c>
      <c r="E62" s="3">
        <v>3579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12">
        <v>0</v>
      </c>
      <c r="L62" s="3">
        <v>0</v>
      </c>
      <c r="M62" s="3">
        <v>0</v>
      </c>
      <c r="N62" s="3">
        <v>0</v>
      </c>
      <c r="O62" s="3">
        <v>0</v>
      </c>
      <c r="P62" s="12">
        <v>64709</v>
      </c>
      <c r="Q62" s="12">
        <v>172394</v>
      </c>
      <c r="R62" s="12">
        <v>0</v>
      </c>
      <c r="S62" s="12">
        <v>0</v>
      </c>
      <c r="T62" s="12">
        <v>0</v>
      </c>
      <c r="U62" s="12">
        <v>115591</v>
      </c>
      <c r="V62" s="12">
        <v>0</v>
      </c>
      <c r="W62" s="12">
        <v>0</v>
      </c>
      <c r="X62" s="6">
        <v>0</v>
      </c>
      <c r="Y62" s="12">
        <v>0</v>
      </c>
      <c r="Z62" s="6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6">
        <v>0</v>
      </c>
      <c r="AG62" s="6">
        <v>0</v>
      </c>
      <c r="AH62" s="12">
        <v>0</v>
      </c>
      <c r="AI62" s="12">
        <v>0</v>
      </c>
      <c r="AJ62" s="3">
        <v>623</v>
      </c>
      <c r="AK62" s="6">
        <v>0</v>
      </c>
      <c r="AL62" s="6">
        <v>0</v>
      </c>
      <c r="AM62" s="12">
        <v>17365</v>
      </c>
      <c r="AN62" s="3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3">
        <v>0</v>
      </c>
      <c r="AX62" s="3">
        <v>0</v>
      </c>
      <c r="AY62" s="3">
        <v>0</v>
      </c>
      <c r="AZ62" s="12">
        <v>0</v>
      </c>
      <c r="BA62" s="3">
        <v>0</v>
      </c>
      <c r="BB62" s="3">
        <v>0</v>
      </c>
      <c r="BC62" s="6">
        <v>0</v>
      </c>
      <c r="BD62" s="12">
        <v>125140</v>
      </c>
      <c r="BE62" s="12">
        <v>0</v>
      </c>
      <c r="BF62" s="12">
        <v>305510</v>
      </c>
      <c r="BG62" s="12">
        <v>8610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107</v>
      </c>
      <c r="BN62" s="12">
        <v>7307</v>
      </c>
      <c r="BO62" s="12">
        <v>3021</v>
      </c>
      <c r="BP62" s="12">
        <v>526</v>
      </c>
      <c r="BQ62" s="12">
        <v>0</v>
      </c>
      <c r="BR62" s="12">
        <v>0</v>
      </c>
      <c r="BS62" s="12">
        <v>0</v>
      </c>
      <c r="BT62" s="12">
        <v>0</v>
      </c>
      <c r="BU62" s="12">
        <v>160</v>
      </c>
      <c r="BV62" s="12">
        <v>340</v>
      </c>
      <c r="BW62" s="12">
        <v>204</v>
      </c>
      <c r="BX62" s="12">
        <v>3727</v>
      </c>
      <c r="BY62" s="12">
        <v>14897</v>
      </c>
      <c r="BZ62" s="12">
        <v>38537</v>
      </c>
      <c r="CA62" s="12">
        <v>5877</v>
      </c>
      <c r="CB62" s="12">
        <v>17346</v>
      </c>
      <c r="CC62" s="12">
        <v>186508</v>
      </c>
      <c r="CD62" s="18">
        <v>635560</v>
      </c>
      <c r="CE62" s="18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14">
        <v>0</v>
      </c>
      <c r="CL62" s="12">
        <v>35815</v>
      </c>
      <c r="CM62" s="18">
        <v>0</v>
      </c>
      <c r="CN62" s="12">
        <v>30460</v>
      </c>
      <c r="CO62" s="18">
        <v>0</v>
      </c>
      <c r="CP62" s="3">
        <v>48360</v>
      </c>
      <c r="CQ62" s="22">
        <v>48360</v>
      </c>
      <c r="CR62" s="12">
        <f t="shared" si="0"/>
        <v>1154151</v>
      </c>
      <c r="CS62" s="18">
        <f t="shared" si="1"/>
        <v>635560</v>
      </c>
      <c r="CT62" s="22">
        <f t="shared" si="4"/>
        <v>48360</v>
      </c>
      <c r="CU62" s="14">
        <f t="shared" si="2"/>
        <v>0</v>
      </c>
      <c r="CV62" s="6">
        <f t="shared" si="5"/>
        <v>1789711</v>
      </c>
      <c r="CW62" s="29">
        <f t="shared" si="6"/>
        <v>65.422445596497639</v>
      </c>
      <c r="CX62" s="29">
        <f t="shared" si="7"/>
        <v>65.422445596497639</v>
      </c>
      <c r="CY62" s="6">
        <f t="shared" si="3"/>
        <v>500.05895501536742</v>
      </c>
    </row>
    <row r="63" spans="1:103" x14ac:dyDescent="0.2">
      <c r="A63" s="2" t="s">
        <v>424</v>
      </c>
      <c r="B63" s="2" t="s">
        <v>402</v>
      </c>
      <c r="C63" s="31">
        <v>2</v>
      </c>
      <c r="D63" s="2" t="s">
        <v>425</v>
      </c>
      <c r="E63" s="3">
        <v>3367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12">
        <v>107</v>
      </c>
      <c r="L63" s="3">
        <v>0</v>
      </c>
      <c r="M63" s="3">
        <v>0</v>
      </c>
      <c r="N63" s="3">
        <v>0</v>
      </c>
      <c r="O63" s="3">
        <v>0</v>
      </c>
      <c r="P63" s="12">
        <v>0</v>
      </c>
      <c r="Q63" s="12">
        <v>138700</v>
      </c>
      <c r="R63" s="12">
        <v>0</v>
      </c>
      <c r="S63" s="12">
        <v>0</v>
      </c>
      <c r="T63" s="12">
        <v>105280</v>
      </c>
      <c r="U63" s="12">
        <v>12770</v>
      </c>
      <c r="V63" s="12">
        <v>0</v>
      </c>
      <c r="W63" s="12">
        <v>0</v>
      </c>
      <c r="X63" s="6">
        <v>0</v>
      </c>
      <c r="Y63" s="12">
        <v>10430</v>
      </c>
      <c r="Z63" s="6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6">
        <v>0</v>
      </c>
      <c r="AG63" s="6">
        <v>0</v>
      </c>
      <c r="AH63" s="12">
        <v>0</v>
      </c>
      <c r="AI63" s="12">
        <v>0</v>
      </c>
      <c r="AJ63" s="3">
        <v>0</v>
      </c>
      <c r="AK63" s="6">
        <v>0</v>
      </c>
      <c r="AL63" s="6">
        <v>0</v>
      </c>
      <c r="AM63" s="12">
        <v>0</v>
      </c>
      <c r="AN63" s="3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3">
        <v>0</v>
      </c>
      <c r="AX63" s="3">
        <v>0</v>
      </c>
      <c r="AY63" s="3">
        <v>0</v>
      </c>
      <c r="AZ63" s="12">
        <v>96770</v>
      </c>
      <c r="BA63" s="3">
        <v>0</v>
      </c>
      <c r="BB63" s="3">
        <v>0</v>
      </c>
      <c r="BC63" s="6">
        <v>0</v>
      </c>
      <c r="BD63" s="12">
        <v>172380</v>
      </c>
      <c r="BE63" s="12">
        <v>0</v>
      </c>
      <c r="BF63" s="12">
        <v>261130</v>
      </c>
      <c r="BG63" s="12">
        <v>20580</v>
      </c>
      <c r="BH63" s="12">
        <v>5880</v>
      </c>
      <c r="BI63" s="12">
        <v>0</v>
      </c>
      <c r="BJ63" s="12">
        <v>0</v>
      </c>
      <c r="BK63" s="12">
        <v>0</v>
      </c>
      <c r="BL63" s="12">
        <v>0</v>
      </c>
      <c r="BM63" s="12">
        <v>185</v>
      </c>
      <c r="BN63" s="12">
        <v>11080</v>
      </c>
      <c r="BO63" s="12">
        <v>1370</v>
      </c>
      <c r="BP63" s="12">
        <v>950</v>
      </c>
      <c r="BQ63" s="12">
        <v>671</v>
      </c>
      <c r="BR63" s="12">
        <v>2616</v>
      </c>
      <c r="BS63" s="12">
        <v>0</v>
      </c>
      <c r="BT63" s="12">
        <v>0</v>
      </c>
      <c r="BU63" s="12">
        <v>117</v>
      </c>
      <c r="BV63" s="12">
        <v>2105</v>
      </c>
      <c r="BW63" s="12">
        <v>0</v>
      </c>
      <c r="BX63" s="12">
        <v>5800</v>
      </c>
      <c r="BY63" s="12">
        <v>9910</v>
      </c>
      <c r="BZ63" s="12">
        <v>108340</v>
      </c>
      <c r="CA63" s="12">
        <v>20050</v>
      </c>
      <c r="CB63" s="12">
        <v>25000</v>
      </c>
      <c r="CC63" s="12">
        <v>116540</v>
      </c>
      <c r="CD63" s="18">
        <v>368020</v>
      </c>
      <c r="CE63" s="18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14">
        <v>0</v>
      </c>
      <c r="CL63" s="12">
        <v>80340</v>
      </c>
      <c r="CM63" s="18">
        <v>0</v>
      </c>
      <c r="CN63" s="12">
        <v>49900</v>
      </c>
      <c r="CO63" s="18">
        <v>0</v>
      </c>
      <c r="CP63" s="3">
        <v>0</v>
      </c>
      <c r="CQ63" s="22">
        <v>0</v>
      </c>
      <c r="CR63" s="12">
        <f t="shared" si="0"/>
        <v>1259001</v>
      </c>
      <c r="CS63" s="18">
        <f t="shared" si="1"/>
        <v>368020</v>
      </c>
      <c r="CT63" s="22">
        <f t="shared" si="4"/>
        <v>0</v>
      </c>
      <c r="CU63" s="14">
        <f t="shared" si="2"/>
        <v>0</v>
      </c>
      <c r="CV63" s="6">
        <f t="shared" si="5"/>
        <v>1627021</v>
      </c>
      <c r="CW63" s="29">
        <f t="shared" si="6"/>
        <v>77.380746775855997</v>
      </c>
      <c r="CX63" s="29">
        <f t="shared" si="7"/>
        <v>77.380746775855997</v>
      </c>
      <c r="CY63" s="6">
        <f t="shared" si="3"/>
        <v>483.22572022572024</v>
      </c>
    </row>
    <row r="64" spans="1:103" x14ac:dyDescent="0.2">
      <c r="A64" s="2" t="s">
        <v>426</v>
      </c>
      <c r="B64" s="2" t="s">
        <v>402</v>
      </c>
      <c r="C64" s="31">
        <v>2</v>
      </c>
      <c r="D64" s="2" t="s">
        <v>427</v>
      </c>
      <c r="E64" s="3">
        <v>14175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12">
        <v>453</v>
      </c>
      <c r="L64" s="3">
        <v>0</v>
      </c>
      <c r="M64" s="3">
        <v>0</v>
      </c>
      <c r="N64" s="3">
        <v>0</v>
      </c>
      <c r="O64" s="3">
        <v>0</v>
      </c>
      <c r="P64" s="12">
        <v>0</v>
      </c>
      <c r="Q64" s="12">
        <v>0</v>
      </c>
      <c r="R64" s="12">
        <v>0</v>
      </c>
      <c r="S64" s="12">
        <v>0</v>
      </c>
      <c r="T64" s="12">
        <v>521980</v>
      </c>
      <c r="U64" s="12">
        <v>437400</v>
      </c>
      <c r="V64" s="12">
        <v>0</v>
      </c>
      <c r="W64" s="12">
        <v>745</v>
      </c>
      <c r="X64" s="6">
        <v>0</v>
      </c>
      <c r="Y64" s="12">
        <v>4250</v>
      </c>
      <c r="Z64" s="6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6">
        <v>0</v>
      </c>
      <c r="AG64" s="6">
        <v>0</v>
      </c>
      <c r="AH64" s="12">
        <v>0</v>
      </c>
      <c r="AI64" s="12">
        <v>0</v>
      </c>
      <c r="AJ64" s="3">
        <v>0</v>
      </c>
      <c r="AK64" s="6">
        <v>0</v>
      </c>
      <c r="AL64" s="6">
        <v>0</v>
      </c>
      <c r="AM64" s="12">
        <v>0</v>
      </c>
      <c r="AN64" s="3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3">
        <v>0</v>
      </c>
      <c r="AX64" s="3">
        <v>0</v>
      </c>
      <c r="AY64" s="3">
        <v>0</v>
      </c>
      <c r="AZ64" s="12">
        <v>203100</v>
      </c>
      <c r="BA64" s="3">
        <v>0</v>
      </c>
      <c r="BB64" s="3">
        <v>0</v>
      </c>
      <c r="BC64" s="6">
        <v>0</v>
      </c>
      <c r="BD64" s="12">
        <v>690820</v>
      </c>
      <c r="BE64" s="12">
        <v>0</v>
      </c>
      <c r="BF64" s="12">
        <v>1347950</v>
      </c>
      <c r="BG64" s="12">
        <v>76970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636</v>
      </c>
      <c r="BN64" s="12">
        <v>18240</v>
      </c>
      <c r="BO64" s="12">
        <v>5620</v>
      </c>
      <c r="BP64" s="12">
        <v>1700</v>
      </c>
      <c r="BQ64" s="12">
        <v>6795</v>
      </c>
      <c r="BR64" s="12">
        <v>0</v>
      </c>
      <c r="BS64" s="12">
        <v>0</v>
      </c>
      <c r="BT64" s="12">
        <v>0</v>
      </c>
      <c r="BU64" s="12">
        <v>2300</v>
      </c>
      <c r="BV64" s="12">
        <v>6732</v>
      </c>
      <c r="BW64" s="12">
        <v>1633</v>
      </c>
      <c r="BX64" s="12">
        <v>13860</v>
      </c>
      <c r="BY64" s="12">
        <v>52380</v>
      </c>
      <c r="BZ64" s="12">
        <v>251390</v>
      </c>
      <c r="CA64" s="12">
        <v>14110</v>
      </c>
      <c r="CB64" s="12">
        <v>57160</v>
      </c>
      <c r="CC64" s="12">
        <v>789010</v>
      </c>
      <c r="CD64" s="18">
        <v>1273160</v>
      </c>
      <c r="CE64" s="18">
        <v>0</v>
      </c>
      <c r="CF64" s="3">
        <v>0</v>
      </c>
      <c r="CG64" s="3">
        <v>0</v>
      </c>
      <c r="CH64" s="3">
        <v>6550</v>
      </c>
      <c r="CI64" s="3">
        <v>0</v>
      </c>
      <c r="CJ64" s="3">
        <v>0</v>
      </c>
      <c r="CK64" s="14">
        <v>0</v>
      </c>
      <c r="CL64" s="12">
        <v>83840</v>
      </c>
      <c r="CM64" s="18">
        <v>0</v>
      </c>
      <c r="CN64" s="12">
        <v>135740</v>
      </c>
      <c r="CO64" s="18">
        <v>0</v>
      </c>
      <c r="CP64" s="3">
        <v>69700</v>
      </c>
      <c r="CQ64" s="22">
        <v>69700</v>
      </c>
      <c r="CR64" s="12">
        <f t="shared" si="0"/>
        <v>4724814</v>
      </c>
      <c r="CS64" s="18">
        <f t="shared" si="1"/>
        <v>1273160</v>
      </c>
      <c r="CT64" s="22">
        <f t="shared" si="4"/>
        <v>69700</v>
      </c>
      <c r="CU64" s="14">
        <f t="shared" si="2"/>
        <v>0</v>
      </c>
      <c r="CV64" s="6">
        <f t="shared" si="5"/>
        <v>5997974</v>
      </c>
      <c r="CW64" s="29">
        <f t="shared" si="6"/>
        <v>79.017330199348223</v>
      </c>
      <c r="CX64" s="29">
        <f t="shared" si="7"/>
        <v>79.017330199348223</v>
      </c>
      <c r="CY64" s="6">
        <f t="shared" si="3"/>
        <v>423.13749559082891</v>
      </c>
    </row>
    <row r="65" spans="1:103" x14ac:dyDescent="0.2">
      <c r="A65" s="2" t="s">
        <v>428</v>
      </c>
      <c r="B65" s="2" t="s">
        <v>402</v>
      </c>
      <c r="C65" s="31">
        <v>2</v>
      </c>
      <c r="D65" s="2" t="s">
        <v>429</v>
      </c>
      <c r="E65" s="3">
        <v>4754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12">
        <v>289</v>
      </c>
      <c r="L65" s="3">
        <v>0</v>
      </c>
      <c r="M65" s="3">
        <v>0</v>
      </c>
      <c r="N65" s="3">
        <v>0</v>
      </c>
      <c r="O65" s="3">
        <v>0</v>
      </c>
      <c r="P65" s="12">
        <v>0</v>
      </c>
      <c r="Q65" s="12">
        <v>31780</v>
      </c>
      <c r="R65" s="12">
        <v>0</v>
      </c>
      <c r="S65" s="12">
        <v>0</v>
      </c>
      <c r="T65" s="12">
        <v>166570</v>
      </c>
      <c r="U65" s="12">
        <v>186960</v>
      </c>
      <c r="V65" s="12">
        <v>0</v>
      </c>
      <c r="W65" s="12">
        <v>484</v>
      </c>
      <c r="X65" s="6">
        <v>0</v>
      </c>
      <c r="Y65" s="12">
        <v>3880</v>
      </c>
      <c r="Z65" s="27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6">
        <v>0</v>
      </c>
      <c r="AG65" s="6">
        <v>0</v>
      </c>
      <c r="AH65" s="12">
        <v>0</v>
      </c>
      <c r="AI65" s="12">
        <v>0</v>
      </c>
      <c r="AJ65" s="3">
        <v>0</v>
      </c>
      <c r="AK65" s="6">
        <v>0</v>
      </c>
      <c r="AL65" s="6">
        <v>0</v>
      </c>
      <c r="AM65" s="12">
        <v>0</v>
      </c>
      <c r="AN65" s="3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3">
        <v>0</v>
      </c>
      <c r="AX65" s="3">
        <v>0</v>
      </c>
      <c r="AY65" s="3">
        <v>0</v>
      </c>
      <c r="AZ65" s="12">
        <v>81790</v>
      </c>
      <c r="BA65" s="3">
        <v>0</v>
      </c>
      <c r="BB65" s="3">
        <v>0</v>
      </c>
      <c r="BC65" s="6">
        <v>0</v>
      </c>
      <c r="BD65" s="12">
        <v>227525</v>
      </c>
      <c r="BE65" s="12">
        <v>0</v>
      </c>
      <c r="BF65" s="12">
        <v>358120</v>
      </c>
      <c r="BG65" s="12">
        <v>20910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209</v>
      </c>
      <c r="BN65" s="12">
        <v>7140</v>
      </c>
      <c r="BO65" s="12">
        <v>2070</v>
      </c>
      <c r="BP65" s="12">
        <v>1050</v>
      </c>
      <c r="BQ65" s="12">
        <v>0</v>
      </c>
      <c r="BR65" s="12">
        <v>0</v>
      </c>
      <c r="BS65" s="12">
        <v>0</v>
      </c>
      <c r="BT65" s="12">
        <v>0</v>
      </c>
      <c r="BU65" s="12">
        <v>569</v>
      </c>
      <c r="BV65" s="12">
        <v>6667</v>
      </c>
      <c r="BW65" s="12">
        <v>812</v>
      </c>
      <c r="BX65" s="12">
        <v>2860</v>
      </c>
      <c r="BY65" s="12">
        <v>17650</v>
      </c>
      <c r="BZ65" s="12">
        <v>116510</v>
      </c>
      <c r="CA65" s="12">
        <v>0</v>
      </c>
      <c r="CB65" s="12">
        <v>45190</v>
      </c>
      <c r="CC65" s="12">
        <v>162710</v>
      </c>
      <c r="CD65" s="18">
        <v>669960</v>
      </c>
      <c r="CE65" s="18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14">
        <v>0</v>
      </c>
      <c r="CL65" s="12">
        <v>9340</v>
      </c>
      <c r="CM65" s="18">
        <v>0</v>
      </c>
      <c r="CN65" s="12">
        <v>77700</v>
      </c>
      <c r="CO65" s="18">
        <v>0</v>
      </c>
      <c r="CP65" s="3">
        <v>154650</v>
      </c>
      <c r="CQ65" s="22">
        <v>154650</v>
      </c>
      <c r="CR65" s="12">
        <f t="shared" si="0"/>
        <v>1528785</v>
      </c>
      <c r="CS65" s="18">
        <f t="shared" si="1"/>
        <v>669960</v>
      </c>
      <c r="CT65" s="22">
        <f t="shared" si="4"/>
        <v>154650</v>
      </c>
      <c r="CU65" s="14">
        <f t="shared" si="2"/>
        <v>0</v>
      </c>
      <c r="CV65" s="6">
        <f t="shared" si="5"/>
        <v>2198745</v>
      </c>
      <c r="CW65" s="29">
        <f t="shared" si="6"/>
        <v>71.532190728713203</v>
      </c>
      <c r="CX65" s="29">
        <f t="shared" si="7"/>
        <v>71.532190728713203</v>
      </c>
      <c r="CY65" s="6">
        <f t="shared" si="3"/>
        <v>462.50420698359278</v>
      </c>
    </row>
    <row r="66" spans="1:103" x14ac:dyDescent="0.2">
      <c r="A66" s="2" t="s">
        <v>430</v>
      </c>
      <c r="B66" s="2" t="s">
        <v>402</v>
      </c>
      <c r="C66" s="31">
        <v>2</v>
      </c>
      <c r="D66" s="2" t="s">
        <v>431</v>
      </c>
      <c r="E66" s="3">
        <v>4348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12">
        <v>0</v>
      </c>
      <c r="L66" s="3">
        <v>0</v>
      </c>
      <c r="M66" s="3">
        <v>0</v>
      </c>
      <c r="N66" s="3">
        <v>0</v>
      </c>
      <c r="O66" s="3">
        <v>0</v>
      </c>
      <c r="P66" s="12">
        <v>32885</v>
      </c>
      <c r="Q66" s="12">
        <v>144642</v>
      </c>
      <c r="R66" s="12">
        <v>0</v>
      </c>
      <c r="S66" s="12">
        <v>0</v>
      </c>
      <c r="T66" s="12">
        <v>0</v>
      </c>
      <c r="U66" s="12">
        <v>196478</v>
      </c>
      <c r="V66" s="12">
        <v>0</v>
      </c>
      <c r="W66" s="12">
        <v>0</v>
      </c>
      <c r="X66" s="6">
        <v>0</v>
      </c>
      <c r="Y66" s="12">
        <v>0</v>
      </c>
      <c r="Z66" s="6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6">
        <v>0</v>
      </c>
      <c r="AG66" s="6">
        <v>0</v>
      </c>
      <c r="AH66" s="12">
        <v>0</v>
      </c>
      <c r="AI66" s="12">
        <v>0</v>
      </c>
      <c r="AJ66" s="3">
        <v>187</v>
      </c>
      <c r="AK66" s="6">
        <v>0</v>
      </c>
      <c r="AL66" s="6">
        <v>0</v>
      </c>
      <c r="AM66" s="12">
        <v>5206</v>
      </c>
      <c r="AN66" s="3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3">
        <v>0</v>
      </c>
      <c r="AX66" s="3">
        <v>0</v>
      </c>
      <c r="AY66" s="3">
        <v>0</v>
      </c>
      <c r="AZ66" s="12">
        <v>0</v>
      </c>
      <c r="BA66" s="3">
        <v>0</v>
      </c>
      <c r="BB66" s="3">
        <v>0</v>
      </c>
      <c r="BC66" s="6">
        <v>0</v>
      </c>
      <c r="BD66" s="12">
        <v>286335</v>
      </c>
      <c r="BE66" s="12">
        <v>0</v>
      </c>
      <c r="BF66" s="12">
        <v>364600</v>
      </c>
      <c r="BG66" s="12">
        <v>16186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32</v>
      </c>
      <c r="BN66" s="12">
        <v>2190</v>
      </c>
      <c r="BO66" s="12">
        <v>1570</v>
      </c>
      <c r="BP66" s="12">
        <v>159</v>
      </c>
      <c r="BQ66" s="12">
        <v>0</v>
      </c>
      <c r="BR66" s="12">
        <v>0</v>
      </c>
      <c r="BS66" s="12">
        <v>0</v>
      </c>
      <c r="BT66" s="12">
        <v>0</v>
      </c>
      <c r="BU66" s="12">
        <v>160</v>
      </c>
      <c r="BV66" s="12">
        <v>102</v>
      </c>
      <c r="BW66" s="12">
        <v>272</v>
      </c>
      <c r="BX66" s="12">
        <v>1118</v>
      </c>
      <c r="BY66" s="12">
        <v>4466</v>
      </c>
      <c r="BZ66" s="12">
        <v>11555</v>
      </c>
      <c r="CA66" s="12">
        <v>1761</v>
      </c>
      <c r="CB66" s="12">
        <v>5198</v>
      </c>
      <c r="CC66" s="12">
        <v>216460</v>
      </c>
      <c r="CD66" s="18">
        <v>714940</v>
      </c>
      <c r="CE66" s="18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14">
        <v>0</v>
      </c>
      <c r="CL66" s="12">
        <v>44693</v>
      </c>
      <c r="CM66" s="18">
        <v>0</v>
      </c>
      <c r="CN66" s="12">
        <v>46332</v>
      </c>
      <c r="CO66" s="18">
        <v>0</v>
      </c>
      <c r="CP66" s="3">
        <v>61070</v>
      </c>
      <c r="CQ66" s="22">
        <v>61070</v>
      </c>
      <c r="CR66" s="12">
        <f t="shared" ref="CR66:CR129" si="8">K66+P66+Q66+R66+S66+T66+U66+V66+W66+Y66+AA66+AB66+AC66+AD66+AE66+AH66+AI66+AM66+AZ66+BD66+BE66+BF66+BG66+BH66+BI66+BJ66+BK66+BL66+BM66+BN66+BO66+BP66+BQ66+BR66+BS66+BT66+BU66+BV66+BW66+BX66+BY66+BZ66+CA66+CB66+CC66+CL66+CN66</f>
        <v>1382400</v>
      </c>
      <c r="CS66" s="18">
        <f t="shared" ref="CS66:CS129" si="9">CD66+CE66+CM66+CO66</f>
        <v>714940</v>
      </c>
      <c r="CT66" s="22">
        <f t="shared" si="4"/>
        <v>61070</v>
      </c>
      <c r="CU66" s="14">
        <f t="shared" ref="CU66:CU129" si="10">CK66</f>
        <v>0</v>
      </c>
      <c r="CV66" s="6">
        <f t="shared" si="5"/>
        <v>2097340</v>
      </c>
      <c r="CW66" s="29">
        <f t="shared" si="6"/>
        <v>66.876543381470626</v>
      </c>
      <c r="CX66" s="29">
        <f t="shared" si="7"/>
        <v>66.876543381470626</v>
      </c>
      <c r="CY66" s="6">
        <f t="shared" ref="CY66:CY129" si="11">CV66/E66</f>
        <v>482.36890524379027</v>
      </c>
    </row>
    <row r="67" spans="1:103" x14ac:dyDescent="0.2">
      <c r="A67" s="2" t="s">
        <v>432</v>
      </c>
      <c r="B67" s="2" t="s">
        <v>402</v>
      </c>
      <c r="C67" s="31">
        <v>2</v>
      </c>
      <c r="D67" s="2" t="s">
        <v>433</v>
      </c>
      <c r="E67" s="3">
        <v>28597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12">
        <v>507</v>
      </c>
      <c r="L67" s="3">
        <v>0</v>
      </c>
      <c r="M67" s="3">
        <v>0</v>
      </c>
      <c r="N67" s="3">
        <v>0</v>
      </c>
      <c r="O67" s="3">
        <v>0</v>
      </c>
      <c r="P67" s="12">
        <v>54040</v>
      </c>
      <c r="Q67" s="12">
        <v>1006810</v>
      </c>
      <c r="R67" s="12">
        <v>0</v>
      </c>
      <c r="S67" s="12">
        <v>0</v>
      </c>
      <c r="T67" s="12">
        <v>1045240</v>
      </c>
      <c r="U67" s="12">
        <v>154300</v>
      </c>
      <c r="V67" s="12">
        <v>0</v>
      </c>
      <c r="W67" s="12">
        <v>0</v>
      </c>
      <c r="X67" s="6">
        <v>0</v>
      </c>
      <c r="Y67" s="12">
        <v>16280</v>
      </c>
      <c r="Z67" s="6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6">
        <v>0</v>
      </c>
      <c r="AG67" s="6">
        <v>0</v>
      </c>
      <c r="AH67" s="12">
        <v>0</v>
      </c>
      <c r="AI67" s="12">
        <v>0</v>
      </c>
      <c r="AJ67" s="3">
        <v>0</v>
      </c>
      <c r="AK67" s="6">
        <v>0</v>
      </c>
      <c r="AL67" s="6">
        <v>0</v>
      </c>
      <c r="AM67" s="12">
        <v>0</v>
      </c>
      <c r="AN67" s="3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3">
        <v>0</v>
      </c>
      <c r="AX67" s="3">
        <v>50</v>
      </c>
      <c r="AY67" s="3">
        <v>0</v>
      </c>
      <c r="AZ67" s="12">
        <v>346360</v>
      </c>
      <c r="BA67" s="3">
        <v>0</v>
      </c>
      <c r="BB67" s="3">
        <v>0</v>
      </c>
      <c r="BC67" s="6">
        <v>0</v>
      </c>
      <c r="BD67" s="12">
        <v>1563758</v>
      </c>
      <c r="BE67" s="12">
        <v>0</v>
      </c>
      <c r="BF67" s="12">
        <v>2550608.5</v>
      </c>
      <c r="BG67" s="12">
        <v>118420</v>
      </c>
      <c r="BH67" s="12">
        <v>14380</v>
      </c>
      <c r="BI67" s="12">
        <v>0</v>
      </c>
      <c r="BJ67" s="12">
        <v>0</v>
      </c>
      <c r="BK67" s="12">
        <v>0</v>
      </c>
      <c r="BL67" s="12">
        <v>0</v>
      </c>
      <c r="BM67" s="12">
        <v>657</v>
      </c>
      <c r="BN67" s="12">
        <v>44140</v>
      </c>
      <c r="BO67" s="12">
        <v>11500</v>
      </c>
      <c r="BP67" s="12">
        <v>2880</v>
      </c>
      <c r="BQ67" s="12">
        <v>1512</v>
      </c>
      <c r="BR67" s="12">
        <v>12679</v>
      </c>
      <c r="BS67" s="12">
        <v>0</v>
      </c>
      <c r="BT67" s="12">
        <v>0</v>
      </c>
      <c r="BU67" s="12">
        <v>4113</v>
      </c>
      <c r="BV67" s="12">
        <v>13565</v>
      </c>
      <c r="BW67" s="12">
        <v>0</v>
      </c>
      <c r="BX67" s="12">
        <v>22680</v>
      </c>
      <c r="BY67" s="12">
        <v>99220</v>
      </c>
      <c r="BZ67" s="12">
        <v>658760</v>
      </c>
      <c r="CA67" s="12">
        <v>0</v>
      </c>
      <c r="CB67" s="12">
        <v>91600</v>
      </c>
      <c r="CC67" s="12">
        <v>287710</v>
      </c>
      <c r="CD67" s="18">
        <v>3393968</v>
      </c>
      <c r="CE67" s="18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14">
        <v>26130</v>
      </c>
      <c r="CL67" s="12">
        <v>363200</v>
      </c>
      <c r="CM67" s="18">
        <v>0</v>
      </c>
      <c r="CN67" s="12">
        <v>320880</v>
      </c>
      <c r="CO67" s="18">
        <v>0</v>
      </c>
      <c r="CP67" s="3">
        <v>195200</v>
      </c>
      <c r="CQ67" s="22">
        <v>195200</v>
      </c>
      <c r="CR67" s="12">
        <f t="shared" si="8"/>
        <v>8805799.5</v>
      </c>
      <c r="CS67" s="18">
        <f t="shared" si="9"/>
        <v>3393968</v>
      </c>
      <c r="CT67" s="22">
        <f t="shared" ref="CT67:CT130" si="12">CQ67</f>
        <v>195200</v>
      </c>
      <c r="CU67" s="14">
        <f t="shared" si="10"/>
        <v>26130</v>
      </c>
      <c r="CV67" s="6">
        <f t="shared" ref="CV67:CV130" si="13">CR67+CS67</f>
        <v>12199767.5</v>
      </c>
      <c r="CW67" s="29">
        <f t="shared" ref="CW67:CW130" si="14">(CR67+CT67)/(CV67+CT67)*100</f>
        <v>72.618177498246766</v>
      </c>
      <c r="CX67" s="29">
        <f t="shared" ref="CX67:CX130" si="15">(CR67+CT67+CU67)/(CV67+CT67+CU67)*100</f>
        <v>72.67578005888771</v>
      </c>
      <c r="CY67" s="6">
        <f t="shared" si="11"/>
        <v>426.61004650837498</v>
      </c>
    </row>
    <row r="68" spans="1:103" x14ac:dyDescent="0.2">
      <c r="A68" s="2">
        <v>11042018</v>
      </c>
      <c r="B68" s="2" t="s">
        <v>402</v>
      </c>
      <c r="C68" s="31">
        <v>2</v>
      </c>
      <c r="D68" s="2" t="s">
        <v>434</v>
      </c>
      <c r="E68" s="3">
        <v>25900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12">
        <v>460</v>
      </c>
      <c r="L68" s="3">
        <v>0</v>
      </c>
      <c r="M68" s="3">
        <v>0</v>
      </c>
      <c r="N68" s="3">
        <v>0</v>
      </c>
      <c r="O68" s="3">
        <v>0</v>
      </c>
      <c r="P68" s="12">
        <v>242220</v>
      </c>
      <c r="Q68" s="12">
        <v>16900</v>
      </c>
      <c r="R68" s="12">
        <v>16300</v>
      </c>
      <c r="S68" s="12">
        <v>0</v>
      </c>
      <c r="T68" s="12">
        <v>1125340</v>
      </c>
      <c r="U68" s="12">
        <v>901040</v>
      </c>
      <c r="V68" s="12">
        <v>0</v>
      </c>
      <c r="W68" s="12">
        <v>260</v>
      </c>
      <c r="X68" s="6">
        <v>0</v>
      </c>
      <c r="Y68" s="12">
        <v>8200</v>
      </c>
      <c r="Z68" s="6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6">
        <v>0</v>
      </c>
      <c r="AG68" s="6">
        <v>0</v>
      </c>
      <c r="AH68" s="12">
        <v>0</v>
      </c>
      <c r="AI68" s="12">
        <v>0</v>
      </c>
      <c r="AJ68" s="3">
        <v>0</v>
      </c>
      <c r="AK68" s="6">
        <v>0</v>
      </c>
      <c r="AL68" s="6">
        <v>0</v>
      </c>
      <c r="AM68" s="12">
        <v>0</v>
      </c>
      <c r="AN68" s="3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26">
        <v>40</v>
      </c>
      <c r="AW68" s="3">
        <v>470</v>
      </c>
      <c r="AX68" s="3">
        <v>0</v>
      </c>
      <c r="AY68" s="3">
        <v>300</v>
      </c>
      <c r="AZ68" s="12">
        <v>3280</v>
      </c>
      <c r="BA68" s="3">
        <v>0</v>
      </c>
      <c r="BB68" s="3">
        <v>0</v>
      </c>
      <c r="BC68" s="6">
        <v>0</v>
      </c>
      <c r="BD68" s="12">
        <v>1638698</v>
      </c>
      <c r="BE68" s="12">
        <v>0</v>
      </c>
      <c r="BF68" s="12">
        <v>2562450</v>
      </c>
      <c r="BG68" s="12">
        <v>146800</v>
      </c>
      <c r="BH68" s="12">
        <v>1962</v>
      </c>
      <c r="BI68" s="12">
        <v>0</v>
      </c>
      <c r="BJ68" s="12">
        <v>0</v>
      </c>
      <c r="BK68" s="12">
        <v>0</v>
      </c>
      <c r="BL68" s="12">
        <v>111.5</v>
      </c>
      <c r="BM68" s="12">
        <v>412</v>
      </c>
      <c r="BN68" s="12">
        <v>28020</v>
      </c>
      <c r="BO68" s="12">
        <v>20104</v>
      </c>
      <c r="BP68" s="12">
        <v>1820</v>
      </c>
      <c r="BQ68" s="12">
        <v>11747</v>
      </c>
      <c r="BR68" s="12">
        <v>0</v>
      </c>
      <c r="BS68" s="12">
        <v>0</v>
      </c>
      <c r="BT68" s="12">
        <v>0</v>
      </c>
      <c r="BU68" s="12">
        <v>3170</v>
      </c>
      <c r="BV68" s="12">
        <v>13149</v>
      </c>
      <c r="BW68" s="12">
        <v>0</v>
      </c>
      <c r="BX68" s="12">
        <v>14650</v>
      </c>
      <c r="BY68" s="12">
        <v>77140</v>
      </c>
      <c r="BZ68" s="12">
        <v>604620</v>
      </c>
      <c r="CA68" s="12">
        <v>0</v>
      </c>
      <c r="CB68" s="12">
        <v>86240</v>
      </c>
      <c r="CC68" s="12">
        <v>700770</v>
      </c>
      <c r="CD68" s="18">
        <v>3793160</v>
      </c>
      <c r="CE68" s="18">
        <v>0</v>
      </c>
      <c r="CF68" s="3">
        <v>0</v>
      </c>
      <c r="CG68" s="3">
        <v>921100</v>
      </c>
      <c r="CH68" s="3">
        <v>1870</v>
      </c>
      <c r="CI68" s="3">
        <v>0</v>
      </c>
      <c r="CJ68" s="3">
        <v>0</v>
      </c>
      <c r="CK68" s="14">
        <v>0</v>
      </c>
      <c r="CL68" s="12">
        <v>324960</v>
      </c>
      <c r="CM68" s="18">
        <v>0</v>
      </c>
      <c r="CN68" s="12">
        <v>176740</v>
      </c>
      <c r="CO68" s="18">
        <v>0</v>
      </c>
      <c r="CP68" s="3">
        <v>21500</v>
      </c>
      <c r="CQ68" s="22">
        <v>21500</v>
      </c>
      <c r="CR68" s="12">
        <f t="shared" si="8"/>
        <v>8727563.5</v>
      </c>
      <c r="CS68" s="18">
        <f t="shared" si="9"/>
        <v>3793160</v>
      </c>
      <c r="CT68" s="22">
        <f t="shared" si="12"/>
        <v>21500</v>
      </c>
      <c r="CU68" s="14">
        <f t="shared" si="10"/>
        <v>0</v>
      </c>
      <c r="CV68" s="6">
        <f t="shared" si="13"/>
        <v>12520723.5</v>
      </c>
      <c r="CW68" s="29">
        <f t="shared" si="14"/>
        <v>69.756877638163601</v>
      </c>
      <c r="CX68" s="29">
        <f t="shared" si="15"/>
        <v>69.756877638163601</v>
      </c>
      <c r="CY68" s="6">
        <f t="shared" si="11"/>
        <v>483.42561776061774</v>
      </c>
    </row>
    <row r="69" spans="1:103" x14ac:dyDescent="0.2">
      <c r="A69" s="2" t="s">
        <v>435</v>
      </c>
      <c r="B69" s="2" t="s">
        <v>402</v>
      </c>
      <c r="C69" s="31">
        <v>2</v>
      </c>
      <c r="D69" s="2" t="s">
        <v>436</v>
      </c>
      <c r="E69" s="3">
        <v>8823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12">
        <v>238</v>
      </c>
      <c r="L69" s="3">
        <v>0</v>
      </c>
      <c r="M69" s="3">
        <v>0</v>
      </c>
      <c r="N69" s="3">
        <v>0</v>
      </c>
      <c r="O69" s="3">
        <v>0</v>
      </c>
      <c r="P69" s="12">
        <v>0</v>
      </c>
      <c r="Q69" s="12">
        <v>3890</v>
      </c>
      <c r="R69" s="12">
        <v>0</v>
      </c>
      <c r="S69" s="12">
        <v>0</v>
      </c>
      <c r="T69" s="12">
        <v>340960</v>
      </c>
      <c r="U69" s="12">
        <v>281060</v>
      </c>
      <c r="V69" s="12">
        <v>0</v>
      </c>
      <c r="W69" s="12">
        <v>290</v>
      </c>
      <c r="X69" s="6">
        <v>0</v>
      </c>
      <c r="Y69" s="12">
        <v>6690</v>
      </c>
      <c r="Z69" s="6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6">
        <v>0</v>
      </c>
      <c r="AG69" s="6">
        <v>0</v>
      </c>
      <c r="AH69" s="12">
        <v>0</v>
      </c>
      <c r="AI69" s="12">
        <v>0</v>
      </c>
      <c r="AJ69" s="3">
        <v>0</v>
      </c>
      <c r="AK69" s="6">
        <v>0</v>
      </c>
      <c r="AL69" s="6">
        <v>0</v>
      </c>
      <c r="AM69" s="12">
        <v>0</v>
      </c>
      <c r="AN69" s="3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3">
        <v>0</v>
      </c>
      <c r="AX69" s="3">
        <v>0</v>
      </c>
      <c r="AY69" s="3">
        <v>0</v>
      </c>
      <c r="AZ69" s="12">
        <v>80400</v>
      </c>
      <c r="BA69" s="3">
        <v>0</v>
      </c>
      <c r="BB69" s="3">
        <v>0</v>
      </c>
      <c r="BC69" s="6">
        <v>0</v>
      </c>
      <c r="BD69" s="12">
        <v>463980</v>
      </c>
      <c r="BE69" s="12">
        <v>0</v>
      </c>
      <c r="BF69" s="12">
        <v>819330</v>
      </c>
      <c r="BG69" s="12">
        <v>19145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307</v>
      </c>
      <c r="BN69" s="12">
        <v>12520</v>
      </c>
      <c r="BO69" s="12">
        <v>3330</v>
      </c>
      <c r="BP69" s="12">
        <v>1230</v>
      </c>
      <c r="BQ69" s="12">
        <v>3772</v>
      </c>
      <c r="BR69" s="12">
        <v>0</v>
      </c>
      <c r="BS69" s="12">
        <v>0</v>
      </c>
      <c r="BT69" s="12">
        <v>0</v>
      </c>
      <c r="BU69" s="12">
        <v>1162</v>
      </c>
      <c r="BV69" s="12">
        <v>3332</v>
      </c>
      <c r="BW69" s="12">
        <v>1321</v>
      </c>
      <c r="BX69" s="12">
        <v>9240</v>
      </c>
      <c r="BY69" s="12">
        <v>26040</v>
      </c>
      <c r="BZ69" s="12">
        <v>133860</v>
      </c>
      <c r="CA69" s="12">
        <v>46190</v>
      </c>
      <c r="CB69" s="12">
        <v>24680</v>
      </c>
      <c r="CC69" s="12">
        <v>528930</v>
      </c>
      <c r="CD69" s="18">
        <v>847400</v>
      </c>
      <c r="CE69" s="18">
        <v>0</v>
      </c>
      <c r="CF69" s="3">
        <v>0</v>
      </c>
      <c r="CG69" s="3">
        <v>0</v>
      </c>
      <c r="CH69" s="3">
        <v>2200</v>
      </c>
      <c r="CI69" s="3">
        <v>0</v>
      </c>
      <c r="CJ69" s="3">
        <v>0</v>
      </c>
      <c r="CK69" s="14">
        <v>0</v>
      </c>
      <c r="CL69" s="12">
        <v>70280</v>
      </c>
      <c r="CM69" s="18">
        <v>0</v>
      </c>
      <c r="CN69" s="12">
        <v>81630</v>
      </c>
      <c r="CO69" s="18">
        <v>0</v>
      </c>
      <c r="CP69" s="3">
        <v>51650</v>
      </c>
      <c r="CQ69" s="22">
        <v>51650</v>
      </c>
      <c r="CR69" s="12">
        <f t="shared" si="8"/>
        <v>2963807</v>
      </c>
      <c r="CS69" s="18">
        <f t="shared" si="9"/>
        <v>847400</v>
      </c>
      <c r="CT69" s="22">
        <f t="shared" si="12"/>
        <v>51650</v>
      </c>
      <c r="CU69" s="14">
        <f t="shared" si="10"/>
        <v>0</v>
      </c>
      <c r="CV69" s="6">
        <f t="shared" si="13"/>
        <v>3811207</v>
      </c>
      <c r="CW69" s="29">
        <f t="shared" si="14"/>
        <v>78.062869011200775</v>
      </c>
      <c r="CX69" s="29">
        <f t="shared" si="15"/>
        <v>78.062869011200775</v>
      </c>
      <c r="CY69" s="6">
        <f t="shared" si="11"/>
        <v>431.96271109599911</v>
      </c>
    </row>
    <row r="70" spans="1:103" x14ac:dyDescent="0.2">
      <c r="A70" s="2" t="s">
        <v>437</v>
      </c>
      <c r="B70" s="2" t="s">
        <v>402</v>
      </c>
      <c r="C70" s="31">
        <v>2</v>
      </c>
      <c r="D70" s="2" t="s">
        <v>438</v>
      </c>
      <c r="E70" s="3">
        <v>1648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12">
        <v>0</v>
      </c>
      <c r="L70" s="3">
        <v>0</v>
      </c>
      <c r="M70" s="3">
        <v>0</v>
      </c>
      <c r="N70" s="3">
        <v>0</v>
      </c>
      <c r="O70" s="3">
        <v>0</v>
      </c>
      <c r="P70" s="12">
        <v>0</v>
      </c>
      <c r="Q70" s="12">
        <v>0</v>
      </c>
      <c r="R70" s="12">
        <v>0</v>
      </c>
      <c r="S70" s="12">
        <v>0</v>
      </c>
      <c r="T70" s="12">
        <v>52380</v>
      </c>
      <c r="U70" s="12">
        <v>72280</v>
      </c>
      <c r="V70" s="12">
        <v>0</v>
      </c>
      <c r="W70" s="12">
        <v>0</v>
      </c>
      <c r="X70" s="6">
        <v>0</v>
      </c>
      <c r="Y70" s="12">
        <v>0</v>
      </c>
      <c r="Z70" s="6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6">
        <v>0</v>
      </c>
      <c r="AG70" s="6">
        <v>0</v>
      </c>
      <c r="AH70" s="12">
        <v>0</v>
      </c>
      <c r="AI70" s="12">
        <v>0</v>
      </c>
      <c r="AJ70" s="3">
        <v>0</v>
      </c>
      <c r="AK70" s="6">
        <v>0</v>
      </c>
      <c r="AL70" s="27">
        <v>0</v>
      </c>
      <c r="AM70" s="12">
        <v>0</v>
      </c>
      <c r="AN70" s="3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3">
        <v>0</v>
      </c>
      <c r="AX70" s="3">
        <v>0</v>
      </c>
      <c r="AY70" s="3">
        <v>0</v>
      </c>
      <c r="AZ70" s="12">
        <v>0</v>
      </c>
      <c r="BA70" s="3">
        <v>0</v>
      </c>
      <c r="BB70" s="3">
        <v>0</v>
      </c>
      <c r="BC70" s="6">
        <v>0</v>
      </c>
      <c r="BD70" s="12">
        <v>57120</v>
      </c>
      <c r="BE70" s="12">
        <v>0</v>
      </c>
      <c r="BF70" s="12">
        <v>79325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780</v>
      </c>
      <c r="CA70" s="12">
        <v>0</v>
      </c>
      <c r="CB70" s="12">
        <v>0</v>
      </c>
      <c r="CC70" s="12">
        <v>0</v>
      </c>
      <c r="CD70" s="18">
        <v>470840</v>
      </c>
      <c r="CE70" s="18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14">
        <v>0</v>
      </c>
      <c r="CL70" s="12"/>
      <c r="CM70" s="18">
        <v>0</v>
      </c>
      <c r="CN70" s="12">
        <v>5250</v>
      </c>
      <c r="CO70" s="18">
        <v>0</v>
      </c>
      <c r="CP70" s="3">
        <v>50800</v>
      </c>
      <c r="CQ70" s="22">
        <v>50800</v>
      </c>
      <c r="CR70" s="12">
        <f t="shared" si="8"/>
        <v>267135</v>
      </c>
      <c r="CS70" s="18">
        <f t="shared" si="9"/>
        <v>470840</v>
      </c>
      <c r="CT70" s="22">
        <f t="shared" si="12"/>
        <v>50800</v>
      </c>
      <c r="CU70" s="14">
        <f t="shared" si="10"/>
        <v>0</v>
      </c>
      <c r="CV70" s="6">
        <f t="shared" si="13"/>
        <v>737975</v>
      </c>
      <c r="CW70" s="29">
        <f t="shared" si="14"/>
        <v>40.307438749960383</v>
      </c>
      <c r="CX70" s="29">
        <f t="shared" si="15"/>
        <v>40.307438749960383</v>
      </c>
      <c r="CY70" s="6">
        <f t="shared" si="11"/>
        <v>447.80036407766988</v>
      </c>
    </row>
    <row r="71" spans="1:103" x14ac:dyDescent="0.2">
      <c r="A71" s="2" t="s">
        <v>439</v>
      </c>
      <c r="B71" s="2" t="s">
        <v>402</v>
      </c>
      <c r="C71" s="31">
        <v>2</v>
      </c>
      <c r="D71" s="2" t="s">
        <v>440</v>
      </c>
      <c r="E71" s="3">
        <v>39391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12">
        <v>460</v>
      </c>
      <c r="L71" s="3">
        <v>0</v>
      </c>
      <c r="M71" s="3">
        <v>0</v>
      </c>
      <c r="N71" s="3">
        <v>0</v>
      </c>
      <c r="O71" s="3">
        <v>0</v>
      </c>
      <c r="P71" s="12">
        <v>371620</v>
      </c>
      <c r="Q71" s="12">
        <v>0</v>
      </c>
      <c r="R71" s="12">
        <v>0</v>
      </c>
      <c r="S71" s="12">
        <v>0</v>
      </c>
      <c r="T71" s="12">
        <v>1483440</v>
      </c>
      <c r="U71" s="12">
        <v>1291580</v>
      </c>
      <c r="V71" s="12">
        <v>0</v>
      </c>
      <c r="W71" s="12">
        <v>105</v>
      </c>
      <c r="X71" s="6">
        <v>0</v>
      </c>
      <c r="Y71" s="12">
        <v>15640</v>
      </c>
      <c r="Z71" s="6">
        <v>0</v>
      </c>
      <c r="AA71" s="12">
        <v>202</v>
      </c>
      <c r="AB71" s="12">
        <v>0</v>
      </c>
      <c r="AC71" s="12">
        <v>0</v>
      </c>
      <c r="AD71" s="12">
        <v>0</v>
      </c>
      <c r="AE71" s="12">
        <v>0</v>
      </c>
      <c r="AF71" s="6">
        <v>0</v>
      </c>
      <c r="AG71" s="6">
        <v>0</v>
      </c>
      <c r="AH71" s="12">
        <v>0</v>
      </c>
      <c r="AI71" s="12">
        <v>0</v>
      </c>
      <c r="AJ71" s="3">
        <v>0</v>
      </c>
      <c r="AK71" s="6">
        <v>0</v>
      </c>
      <c r="AL71" s="6">
        <v>0</v>
      </c>
      <c r="AM71" s="12">
        <v>0</v>
      </c>
      <c r="AN71" s="3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3">
        <v>0</v>
      </c>
      <c r="AX71" s="3">
        <v>0</v>
      </c>
      <c r="AY71" s="3">
        <v>0</v>
      </c>
      <c r="AZ71" s="12">
        <v>172450</v>
      </c>
      <c r="BA71" s="3">
        <v>0</v>
      </c>
      <c r="BB71" s="3">
        <v>0</v>
      </c>
      <c r="BC71" s="6">
        <v>0</v>
      </c>
      <c r="BD71" s="12">
        <v>1924800</v>
      </c>
      <c r="BE71" s="12">
        <v>26660</v>
      </c>
      <c r="BF71" s="12">
        <v>3174380</v>
      </c>
      <c r="BG71" s="12">
        <v>184170</v>
      </c>
      <c r="BH71" s="12">
        <v>1000</v>
      </c>
      <c r="BI71" s="12">
        <v>0</v>
      </c>
      <c r="BJ71" s="12">
        <v>0</v>
      </c>
      <c r="BK71" s="12">
        <v>0</v>
      </c>
      <c r="BL71" s="12">
        <v>0</v>
      </c>
      <c r="BM71" s="12">
        <v>453</v>
      </c>
      <c r="BN71" s="12">
        <v>38320</v>
      </c>
      <c r="BO71" s="12">
        <v>15895</v>
      </c>
      <c r="BP71" s="12">
        <v>1980</v>
      </c>
      <c r="BQ71" s="12">
        <v>1516</v>
      </c>
      <c r="BR71" s="12">
        <v>4780</v>
      </c>
      <c r="BS71" s="12">
        <v>0</v>
      </c>
      <c r="BT71" s="12">
        <v>0</v>
      </c>
      <c r="BU71" s="12">
        <v>3230</v>
      </c>
      <c r="BV71" s="12">
        <v>10275</v>
      </c>
      <c r="BW71" s="12">
        <v>4255</v>
      </c>
      <c r="BX71" s="12">
        <v>21940</v>
      </c>
      <c r="BY71" s="12">
        <v>86100</v>
      </c>
      <c r="BZ71" s="12">
        <v>412780</v>
      </c>
      <c r="CA71" s="12">
        <v>61570</v>
      </c>
      <c r="CB71" s="12">
        <v>81540</v>
      </c>
      <c r="CC71" s="12">
        <v>908860</v>
      </c>
      <c r="CD71" s="18">
        <v>6163860</v>
      </c>
      <c r="CE71" s="18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14">
        <v>0</v>
      </c>
      <c r="CL71" s="12">
        <v>675890</v>
      </c>
      <c r="CM71" s="18">
        <v>0</v>
      </c>
      <c r="CN71" s="12">
        <v>192300</v>
      </c>
      <c r="CO71" s="18">
        <v>0</v>
      </c>
      <c r="CP71" s="3">
        <v>195450</v>
      </c>
      <c r="CQ71" s="22">
        <v>195450</v>
      </c>
      <c r="CR71" s="12">
        <f t="shared" si="8"/>
        <v>11168191</v>
      </c>
      <c r="CS71" s="18">
        <f t="shared" si="9"/>
        <v>6163860</v>
      </c>
      <c r="CT71" s="22">
        <f t="shared" si="12"/>
        <v>195450</v>
      </c>
      <c r="CU71" s="14">
        <f t="shared" si="10"/>
        <v>0</v>
      </c>
      <c r="CV71" s="6">
        <f t="shared" si="13"/>
        <v>17332051</v>
      </c>
      <c r="CW71" s="29">
        <f t="shared" si="14"/>
        <v>64.833206970006728</v>
      </c>
      <c r="CX71" s="29">
        <f t="shared" si="15"/>
        <v>64.833206970006728</v>
      </c>
      <c r="CY71" s="6">
        <f t="shared" si="11"/>
        <v>440.00027925160572</v>
      </c>
    </row>
    <row r="72" spans="1:103" x14ac:dyDescent="0.2">
      <c r="A72" s="2" t="s">
        <v>441</v>
      </c>
      <c r="B72" s="2" t="s">
        <v>402</v>
      </c>
      <c r="C72" s="31">
        <v>3</v>
      </c>
      <c r="D72" s="2" t="s">
        <v>442</v>
      </c>
      <c r="E72" s="3">
        <v>13066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12">
        <v>536</v>
      </c>
      <c r="L72" s="3">
        <v>0</v>
      </c>
      <c r="M72" s="3">
        <v>0</v>
      </c>
      <c r="N72" s="3">
        <v>0</v>
      </c>
      <c r="O72" s="3">
        <v>0</v>
      </c>
      <c r="P72" s="12">
        <v>263600</v>
      </c>
      <c r="Q72" s="12">
        <v>0</v>
      </c>
      <c r="R72" s="12">
        <v>0</v>
      </c>
      <c r="S72" s="12">
        <v>0</v>
      </c>
      <c r="T72" s="12">
        <v>540140</v>
      </c>
      <c r="U72" s="12">
        <v>468570</v>
      </c>
      <c r="V72" s="12">
        <v>0</v>
      </c>
      <c r="W72" s="12">
        <v>120</v>
      </c>
      <c r="X72" s="6">
        <v>0</v>
      </c>
      <c r="Y72" s="12">
        <v>0</v>
      </c>
      <c r="Z72" s="6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6">
        <v>0</v>
      </c>
      <c r="AG72" s="6">
        <v>0</v>
      </c>
      <c r="AH72" s="12">
        <v>180</v>
      </c>
      <c r="AI72" s="12">
        <v>140</v>
      </c>
      <c r="AJ72" s="3">
        <v>0</v>
      </c>
      <c r="AK72" s="6">
        <v>0</v>
      </c>
      <c r="AL72" s="6">
        <v>0</v>
      </c>
      <c r="AM72" s="12">
        <v>0</v>
      </c>
      <c r="AN72" s="3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3">
        <v>0</v>
      </c>
      <c r="AX72" s="3">
        <v>0</v>
      </c>
      <c r="AY72" s="3">
        <v>0</v>
      </c>
      <c r="AZ72" s="12">
        <v>21540</v>
      </c>
      <c r="BA72" s="3">
        <v>0</v>
      </c>
      <c r="BB72" s="3">
        <v>0</v>
      </c>
      <c r="BC72" s="6">
        <v>0</v>
      </c>
      <c r="BD72" s="12">
        <v>563140</v>
      </c>
      <c r="BE72" s="12">
        <v>0</v>
      </c>
      <c r="BF72" s="12">
        <v>1878340</v>
      </c>
      <c r="BG72" s="12">
        <v>67640</v>
      </c>
      <c r="BH72" s="12">
        <v>0</v>
      </c>
      <c r="BI72" s="12">
        <v>220</v>
      </c>
      <c r="BJ72" s="12">
        <v>0</v>
      </c>
      <c r="BK72" s="12">
        <v>0</v>
      </c>
      <c r="BL72" s="12">
        <v>80</v>
      </c>
      <c r="BM72" s="12">
        <v>444</v>
      </c>
      <c r="BN72" s="12">
        <v>17200</v>
      </c>
      <c r="BO72" s="12">
        <v>7190</v>
      </c>
      <c r="BP72" s="12">
        <v>1850</v>
      </c>
      <c r="BQ72" s="12">
        <v>6400</v>
      </c>
      <c r="BR72" s="12">
        <v>2380</v>
      </c>
      <c r="BS72" s="12">
        <v>660</v>
      </c>
      <c r="BT72" s="12">
        <v>0</v>
      </c>
      <c r="BU72" s="12">
        <v>1470</v>
      </c>
      <c r="BV72" s="12">
        <v>6826</v>
      </c>
      <c r="BW72" s="12">
        <v>0</v>
      </c>
      <c r="BX72" s="12">
        <v>10580</v>
      </c>
      <c r="BY72" s="12">
        <v>58700</v>
      </c>
      <c r="BZ72" s="12">
        <v>364320</v>
      </c>
      <c r="CA72" s="12">
        <v>0</v>
      </c>
      <c r="CB72" s="12">
        <v>64850</v>
      </c>
      <c r="CC72" s="12">
        <v>847050</v>
      </c>
      <c r="CD72" s="18">
        <v>1868420</v>
      </c>
      <c r="CE72" s="18">
        <v>0</v>
      </c>
      <c r="CF72" s="3">
        <v>1020</v>
      </c>
      <c r="CG72" s="3">
        <v>0</v>
      </c>
      <c r="CH72" s="3">
        <v>0</v>
      </c>
      <c r="CI72" s="3">
        <v>0</v>
      </c>
      <c r="CJ72" s="3">
        <v>0</v>
      </c>
      <c r="CK72" s="14">
        <v>0</v>
      </c>
      <c r="CL72" s="12">
        <v>131540</v>
      </c>
      <c r="CM72" s="18">
        <v>0</v>
      </c>
      <c r="CN72" s="12">
        <v>201390</v>
      </c>
      <c r="CO72" s="18">
        <v>0</v>
      </c>
      <c r="CP72" s="3">
        <v>0</v>
      </c>
      <c r="CQ72" s="22">
        <v>0</v>
      </c>
      <c r="CR72" s="12">
        <f t="shared" si="8"/>
        <v>5527096</v>
      </c>
      <c r="CS72" s="18">
        <f t="shared" si="9"/>
        <v>1868420</v>
      </c>
      <c r="CT72" s="22">
        <f t="shared" si="12"/>
        <v>0</v>
      </c>
      <c r="CU72" s="14">
        <f t="shared" si="10"/>
        <v>0</v>
      </c>
      <c r="CV72" s="6">
        <f t="shared" si="13"/>
        <v>7395516</v>
      </c>
      <c r="CW72" s="29">
        <f t="shared" si="14"/>
        <v>74.735772324743806</v>
      </c>
      <c r="CX72" s="29">
        <f t="shared" si="15"/>
        <v>74.735772324743806</v>
      </c>
      <c r="CY72" s="6">
        <f t="shared" si="11"/>
        <v>566.01224552273072</v>
      </c>
    </row>
    <row r="73" spans="1:103" x14ac:dyDescent="0.2">
      <c r="A73" s="2" t="s">
        <v>443</v>
      </c>
      <c r="B73" s="2" t="s">
        <v>402</v>
      </c>
      <c r="C73" s="31">
        <v>2</v>
      </c>
      <c r="D73" s="2" t="s">
        <v>444</v>
      </c>
      <c r="E73" s="3">
        <v>5931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12">
        <v>0</v>
      </c>
      <c r="L73" s="3">
        <v>0</v>
      </c>
      <c r="M73" s="3">
        <v>0</v>
      </c>
      <c r="N73" s="3">
        <v>0</v>
      </c>
      <c r="O73" s="3">
        <v>0</v>
      </c>
      <c r="P73" s="12">
        <v>49320</v>
      </c>
      <c r="Q73" s="12">
        <v>201769</v>
      </c>
      <c r="R73" s="12">
        <v>0</v>
      </c>
      <c r="S73" s="12">
        <v>0</v>
      </c>
      <c r="T73" s="12">
        <v>0</v>
      </c>
      <c r="U73" s="12">
        <v>177222</v>
      </c>
      <c r="V73" s="12">
        <v>0</v>
      </c>
      <c r="W73" s="12">
        <v>0</v>
      </c>
      <c r="X73" s="6">
        <v>0</v>
      </c>
      <c r="Y73" s="12">
        <v>0</v>
      </c>
      <c r="Z73" s="6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6">
        <v>0</v>
      </c>
      <c r="AG73" s="6">
        <v>0</v>
      </c>
      <c r="AH73" s="12">
        <v>0</v>
      </c>
      <c r="AI73" s="12">
        <v>0</v>
      </c>
      <c r="AJ73" s="3">
        <v>1119</v>
      </c>
      <c r="AK73" s="6">
        <v>0</v>
      </c>
      <c r="AL73" s="6">
        <v>0</v>
      </c>
      <c r="AM73" s="12">
        <v>31180</v>
      </c>
      <c r="AN73" s="3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3">
        <v>0</v>
      </c>
      <c r="AX73" s="3">
        <v>0</v>
      </c>
      <c r="AY73" s="3">
        <v>0</v>
      </c>
      <c r="AZ73" s="12">
        <v>0</v>
      </c>
      <c r="BA73" s="3">
        <v>0</v>
      </c>
      <c r="BB73" s="3">
        <v>0</v>
      </c>
      <c r="BC73" s="6">
        <v>0</v>
      </c>
      <c r="BD73" s="12">
        <v>295039</v>
      </c>
      <c r="BE73" s="12">
        <v>0</v>
      </c>
      <c r="BF73" s="12">
        <v>455390</v>
      </c>
      <c r="BG73" s="12">
        <v>53486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192</v>
      </c>
      <c r="BN73" s="12">
        <v>13119</v>
      </c>
      <c r="BO73" s="12">
        <v>4375</v>
      </c>
      <c r="BP73" s="12">
        <v>943</v>
      </c>
      <c r="BQ73" s="12">
        <v>0</v>
      </c>
      <c r="BR73" s="12">
        <v>0</v>
      </c>
      <c r="BS73" s="12">
        <v>0</v>
      </c>
      <c r="BT73" s="12">
        <v>0</v>
      </c>
      <c r="BU73" s="12">
        <v>210</v>
      </c>
      <c r="BV73" s="12">
        <v>610</v>
      </c>
      <c r="BW73" s="12">
        <v>383</v>
      </c>
      <c r="BX73" s="12">
        <v>6692</v>
      </c>
      <c r="BY73" s="12">
        <v>26748</v>
      </c>
      <c r="BZ73" s="12">
        <v>69191</v>
      </c>
      <c r="CA73" s="12">
        <v>10553</v>
      </c>
      <c r="CB73" s="12">
        <v>31145</v>
      </c>
      <c r="CC73" s="12">
        <v>636323</v>
      </c>
      <c r="CD73" s="18">
        <v>902555</v>
      </c>
      <c r="CE73" s="18">
        <v>0</v>
      </c>
      <c r="CF73" s="3">
        <v>0</v>
      </c>
      <c r="CG73" s="3">
        <v>0</v>
      </c>
      <c r="CH73" s="3">
        <v>0</v>
      </c>
      <c r="CI73" s="3">
        <v>0</v>
      </c>
      <c r="CJ73" s="3">
        <v>0</v>
      </c>
      <c r="CK73" s="14">
        <v>0</v>
      </c>
      <c r="CL73" s="12">
        <v>61646</v>
      </c>
      <c r="CM73" s="18">
        <v>0</v>
      </c>
      <c r="CN73" s="12">
        <v>44763</v>
      </c>
      <c r="CO73" s="18">
        <v>0</v>
      </c>
      <c r="CP73" s="3">
        <v>70990</v>
      </c>
      <c r="CQ73" s="22">
        <v>70990</v>
      </c>
      <c r="CR73" s="12">
        <f t="shared" si="8"/>
        <v>2170299</v>
      </c>
      <c r="CS73" s="18">
        <f t="shared" si="9"/>
        <v>902555</v>
      </c>
      <c r="CT73" s="22">
        <f t="shared" si="12"/>
        <v>70990</v>
      </c>
      <c r="CU73" s="14">
        <f t="shared" si="10"/>
        <v>0</v>
      </c>
      <c r="CV73" s="6">
        <f t="shared" si="13"/>
        <v>3072854</v>
      </c>
      <c r="CW73" s="29">
        <f t="shared" si="14"/>
        <v>71.291355423487929</v>
      </c>
      <c r="CX73" s="29">
        <f t="shared" si="15"/>
        <v>71.291355423487929</v>
      </c>
      <c r="CY73" s="6">
        <f t="shared" si="11"/>
        <v>518.10048895633111</v>
      </c>
    </row>
    <row r="74" spans="1:103" x14ac:dyDescent="0.2">
      <c r="A74" s="2" t="s">
        <v>445</v>
      </c>
      <c r="B74" s="2" t="s">
        <v>402</v>
      </c>
      <c r="C74" s="31">
        <v>2</v>
      </c>
      <c r="D74" s="2" t="s">
        <v>446</v>
      </c>
      <c r="E74" s="3">
        <v>971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12">
        <v>0</v>
      </c>
      <c r="L74" s="3">
        <v>0</v>
      </c>
      <c r="M74" s="3">
        <v>0</v>
      </c>
      <c r="N74" s="3">
        <v>0</v>
      </c>
      <c r="O74" s="3">
        <v>0</v>
      </c>
      <c r="P74" s="12">
        <v>29645</v>
      </c>
      <c r="Q74" s="12">
        <v>38012</v>
      </c>
      <c r="R74" s="12">
        <v>0</v>
      </c>
      <c r="S74" s="12">
        <v>0</v>
      </c>
      <c r="T74" s="12">
        <v>0</v>
      </c>
      <c r="U74" s="12">
        <v>32433</v>
      </c>
      <c r="V74" s="12">
        <v>0</v>
      </c>
      <c r="W74" s="12">
        <v>0</v>
      </c>
      <c r="X74" s="6">
        <v>0</v>
      </c>
      <c r="Y74" s="12">
        <v>0</v>
      </c>
      <c r="Z74" s="6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6">
        <v>0</v>
      </c>
      <c r="AG74" s="6">
        <v>0</v>
      </c>
      <c r="AH74" s="12">
        <v>0</v>
      </c>
      <c r="AI74" s="12">
        <v>0</v>
      </c>
      <c r="AJ74" s="3">
        <v>191</v>
      </c>
      <c r="AK74" s="6">
        <v>0</v>
      </c>
      <c r="AL74" s="6">
        <v>0</v>
      </c>
      <c r="AM74" s="12">
        <v>5319</v>
      </c>
      <c r="AN74" s="3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3">
        <v>0</v>
      </c>
      <c r="AX74" s="3">
        <v>0</v>
      </c>
      <c r="AY74" s="3">
        <v>0</v>
      </c>
      <c r="AZ74" s="12">
        <v>0</v>
      </c>
      <c r="BA74" s="3">
        <v>0</v>
      </c>
      <c r="BB74" s="3">
        <v>0</v>
      </c>
      <c r="BC74" s="6">
        <v>0</v>
      </c>
      <c r="BD74" s="12">
        <v>45704</v>
      </c>
      <c r="BE74" s="12">
        <v>0</v>
      </c>
      <c r="BF74" s="12">
        <v>62840</v>
      </c>
      <c r="BG74" s="12">
        <v>4720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32</v>
      </c>
      <c r="BN74" s="12">
        <v>2237</v>
      </c>
      <c r="BO74" s="12">
        <v>783</v>
      </c>
      <c r="BP74" s="12">
        <v>160</v>
      </c>
      <c r="BQ74" s="12">
        <v>0</v>
      </c>
      <c r="BR74" s="12">
        <v>0</v>
      </c>
      <c r="BS74" s="12">
        <v>0</v>
      </c>
      <c r="BT74" s="12">
        <v>0</v>
      </c>
      <c r="BU74" s="12">
        <v>80</v>
      </c>
      <c r="BV74" s="12">
        <v>104</v>
      </c>
      <c r="BW74" s="12">
        <v>93</v>
      </c>
      <c r="BX74" s="12">
        <v>1141</v>
      </c>
      <c r="BY74" s="12">
        <v>4563</v>
      </c>
      <c r="BZ74" s="12">
        <v>11803</v>
      </c>
      <c r="CA74" s="12">
        <v>1801</v>
      </c>
      <c r="CB74" s="12">
        <v>5312</v>
      </c>
      <c r="CC74" s="12">
        <v>47956</v>
      </c>
      <c r="CD74" s="18">
        <v>200350</v>
      </c>
      <c r="CE74" s="18">
        <v>0</v>
      </c>
      <c r="CF74" s="3">
        <v>0</v>
      </c>
      <c r="CG74" s="3">
        <v>0</v>
      </c>
      <c r="CH74" s="3">
        <v>0</v>
      </c>
      <c r="CI74" s="3">
        <v>0</v>
      </c>
      <c r="CJ74" s="3">
        <v>0</v>
      </c>
      <c r="CK74" s="14">
        <v>0</v>
      </c>
      <c r="CL74" s="12">
        <v>10069</v>
      </c>
      <c r="CM74" s="18">
        <v>0</v>
      </c>
      <c r="CN74" s="12">
        <v>12062</v>
      </c>
      <c r="CO74" s="18">
        <v>0</v>
      </c>
      <c r="CP74" s="3">
        <v>13640</v>
      </c>
      <c r="CQ74" s="22">
        <v>13640</v>
      </c>
      <c r="CR74" s="12">
        <f t="shared" si="8"/>
        <v>316869</v>
      </c>
      <c r="CS74" s="18">
        <f t="shared" si="9"/>
        <v>200350</v>
      </c>
      <c r="CT74" s="22">
        <f t="shared" si="12"/>
        <v>13640</v>
      </c>
      <c r="CU74" s="14">
        <f t="shared" si="10"/>
        <v>0</v>
      </c>
      <c r="CV74" s="6">
        <f t="shared" si="13"/>
        <v>517219</v>
      </c>
      <c r="CW74" s="29">
        <f t="shared" si="14"/>
        <v>62.259281654827369</v>
      </c>
      <c r="CX74" s="29">
        <f t="shared" si="15"/>
        <v>62.259281654827369</v>
      </c>
      <c r="CY74" s="6">
        <f t="shared" si="11"/>
        <v>532.66632337796091</v>
      </c>
    </row>
    <row r="75" spans="1:103" x14ac:dyDescent="0.2">
      <c r="A75" s="2" t="s">
        <v>447</v>
      </c>
      <c r="B75" s="2" t="s">
        <v>402</v>
      </c>
      <c r="C75" s="31">
        <v>2</v>
      </c>
      <c r="D75" s="2" t="s">
        <v>448</v>
      </c>
      <c r="E75" s="3">
        <v>3231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12">
        <v>56</v>
      </c>
      <c r="L75" s="3">
        <v>0</v>
      </c>
      <c r="M75" s="3">
        <v>0</v>
      </c>
      <c r="N75" s="3">
        <v>0</v>
      </c>
      <c r="O75" s="3">
        <v>0</v>
      </c>
      <c r="P75" s="12">
        <v>0</v>
      </c>
      <c r="Q75" s="12">
        <v>0</v>
      </c>
      <c r="R75" s="12">
        <v>0</v>
      </c>
      <c r="S75" s="12">
        <v>0</v>
      </c>
      <c r="T75" s="12">
        <v>158320</v>
      </c>
      <c r="U75" s="12">
        <v>122135</v>
      </c>
      <c r="V75" s="12">
        <v>0</v>
      </c>
      <c r="W75" s="12">
        <v>57</v>
      </c>
      <c r="X75" s="6">
        <v>0</v>
      </c>
      <c r="Y75" s="12">
        <v>1260</v>
      </c>
      <c r="Z75" s="6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6">
        <v>0</v>
      </c>
      <c r="AG75" s="6">
        <v>0</v>
      </c>
      <c r="AH75" s="12">
        <v>0</v>
      </c>
      <c r="AI75" s="12">
        <v>0</v>
      </c>
      <c r="AJ75" s="3">
        <v>0</v>
      </c>
      <c r="AK75" s="6">
        <v>0</v>
      </c>
      <c r="AL75" s="6">
        <v>0</v>
      </c>
      <c r="AM75" s="12">
        <v>0</v>
      </c>
      <c r="AN75" s="3">
        <v>0</v>
      </c>
      <c r="AO75" s="6">
        <v>0</v>
      </c>
      <c r="AP75" s="6">
        <v>0</v>
      </c>
      <c r="AQ75" s="27">
        <v>0</v>
      </c>
      <c r="AR75" s="6">
        <v>0</v>
      </c>
      <c r="AS75" s="6">
        <v>0</v>
      </c>
      <c r="AT75" s="6">
        <v>0</v>
      </c>
      <c r="AU75" s="6">
        <v>0</v>
      </c>
      <c r="AV75" s="26">
        <v>60</v>
      </c>
      <c r="AW75" s="3">
        <v>0</v>
      </c>
      <c r="AX75" s="3">
        <v>0</v>
      </c>
      <c r="AY75" s="3">
        <v>0</v>
      </c>
      <c r="AZ75" s="12">
        <v>61910</v>
      </c>
      <c r="BA75" s="3">
        <v>0</v>
      </c>
      <c r="BB75" s="3">
        <v>0</v>
      </c>
      <c r="BC75" s="6">
        <v>0</v>
      </c>
      <c r="BD75" s="12">
        <v>235060</v>
      </c>
      <c r="BE75" s="12">
        <v>0</v>
      </c>
      <c r="BF75" s="12">
        <v>241310</v>
      </c>
      <c r="BG75" s="12">
        <v>0</v>
      </c>
      <c r="BH75" s="12">
        <v>0</v>
      </c>
      <c r="BI75" s="12">
        <v>0</v>
      </c>
      <c r="BJ75" s="12">
        <v>0</v>
      </c>
      <c r="BK75" s="12">
        <v>250</v>
      </c>
      <c r="BL75" s="12">
        <v>0</v>
      </c>
      <c r="BM75" s="12">
        <v>0</v>
      </c>
      <c r="BN75" s="12">
        <v>3020</v>
      </c>
      <c r="BO75" s="12">
        <v>1630</v>
      </c>
      <c r="BP75" s="12">
        <v>700</v>
      </c>
      <c r="BQ75" s="12">
        <v>0</v>
      </c>
      <c r="BR75" s="12">
        <v>0</v>
      </c>
      <c r="BS75" s="12">
        <v>0</v>
      </c>
      <c r="BT75" s="12">
        <v>0</v>
      </c>
      <c r="BU75" s="12">
        <v>254</v>
      </c>
      <c r="BV75" s="12">
        <v>2302</v>
      </c>
      <c r="BW75" s="12">
        <v>234</v>
      </c>
      <c r="BX75" s="12">
        <v>3160</v>
      </c>
      <c r="BY75" s="12">
        <v>8340</v>
      </c>
      <c r="BZ75" s="12">
        <v>49660</v>
      </c>
      <c r="CA75" s="12">
        <v>11278</v>
      </c>
      <c r="CB75" s="12">
        <v>13540</v>
      </c>
      <c r="CC75" s="12">
        <v>127470</v>
      </c>
      <c r="CD75" s="18">
        <v>499260</v>
      </c>
      <c r="CE75" s="18">
        <v>0</v>
      </c>
      <c r="CF75" s="3">
        <v>0</v>
      </c>
      <c r="CG75" s="3">
        <v>0</v>
      </c>
      <c r="CH75" s="3">
        <v>0</v>
      </c>
      <c r="CI75" s="3">
        <v>0</v>
      </c>
      <c r="CJ75" s="3">
        <v>0</v>
      </c>
      <c r="CK75" s="14">
        <v>114094</v>
      </c>
      <c r="CL75" s="12"/>
      <c r="CM75" s="18">
        <v>0</v>
      </c>
      <c r="CN75" s="12">
        <v>25450</v>
      </c>
      <c r="CO75" s="18">
        <v>0</v>
      </c>
      <c r="CP75" s="3">
        <v>60550</v>
      </c>
      <c r="CQ75" s="22">
        <v>60550</v>
      </c>
      <c r="CR75" s="12">
        <f t="shared" si="8"/>
        <v>1067396</v>
      </c>
      <c r="CS75" s="18">
        <f t="shared" si="9"/>
        <v>499260</v>
      </c>
      <c r="CT75" s="22">
        <f t="shared" si="12"/>
        <v>60550</v>
      </c>
      <c r="CU75" s="14">
        <f t="shared" si="10"/>
        <v>114094</v>
      </c>
      <c r="CV75" s="6">
        <f t="shared" si="13"/>
        <v>1566656</v>
      </c>
      <c r="CW75" s="29">
        <f t="shared" si="14"/>
        <v>69.317959742036351</v>
      </c>
      <c r="CX75" s="29">
        <f t="shared" si="15"/>
        <v>71.328317923390571</v>
      </c>
      <c r="CY75" s="6">
        <f t="shared" si="11"/>
        <v>484.88269885484368</v>
      </c>
    </row>
    <row r="76" spans="1:103" x14ac:dyDescent="0.2">
      <c r="A76" s="2" t="s">
        <v>449</v>
      </c>
      <c r="B76" s="2" t="s">
        <v>402</v>
      </c>
      <c r="C76" s="31">
        <v>2</v>
      </c>
      <c r="D76" s="2" t="s">
        <v>450</v>
      </c>
      <c r="E76" s="3">
        <v>1857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12">
        <v>0</v>
      </c>
      <c r="L76" s="3">
        <v>0</v>
      </c>
      <c r="M76" s="3">
        <v>0</v>
      </c>
      <c r="N76" s="3">
        <v>0</v>
      </c>
      <c r="O76" s="3">
        <v>0</v>
      </c>
      <c r="P76" s="12">
        <v>3870</v>
      </c>
      <c r="Q76" s="12">
        <v>62130</v>
      </c>
      <c r="R76" s="12">
        <v>0</v>
      </c>
      <c r="S76" s="12">
        <v>0</v>
      </c>
      <c r="T76" s="12">
        <v>0</v>
      </c>
      <c r="U76" s="12">
        <v>79288</v>
      </c>
      <c r="V76" s="12">
        <v>0</v>
      </c>
      <c r="W76" s="12">
        <v>0</v>
      </c>
      <c r="X76" s="6">
        <v>0</v>
      </c>
      <c r="Y76" s="12">
        <v>0</v>
      </c>
      <c r="Z76" s="6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6">
        <v>0</v>
      </c>
      <c r="AG76" s="6">
        <v>0</v>
      </c>
      <c r="AH76" s="12">
        <v>0</v>
      </c>
      <c r="AI76" s="12">
        <v>0</v>
      </c>
      <c r="AJ76" s="3">
        <v>0</v>
      </c>
      <c r="AK76" s="6">
        <v>0</v>
      </c>
      <c r="AL76" s="6">
        <v>0</v>
      </c>
      <c r="AM76" s="12">
        <v>0</v>
      </c>
      <c r="AN76" s="3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3">
        <v>0</v>
      </c>
      <c r="AX76" s="3">
        <v>0</v>
      </c>
      <c r="AY76" s="3">
        <v>0</v>
      </c>
      <c r="AZ76" s="12">
        <v>0</v>
      </c>
      <c r="BA76" s="3">
        <v>0</v>
      </c>
      <c r="BB76" s="3">
        <v>0</v>
      </c>
      <c r="BC76" s="6">
        <v>0</v>
      </c>
      <c r="BD76" s="12">
        <v>66917</v>
      </c>
      <c r="BE76" s="12">
        <v>0</v>
      </c>
      <c r="BF76" s="12">
        <v>134340</v>
      </c>
      <c r="BG76" s="12">
        <v>13250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1223</v>
      </c>
      <c r="BP76" s="12">
        <v>0</v>
      </c>
      <c r="BQ76" s="12">
        <v>0</v>
      </c>
      <c r="BR76" s="12">
        <v>6</v>
      </c>
      <c r="BS76" s="12">
        <v>0</v>
      </c>
      <c r="BT76" s="12">
        <v>0</v>
      </c>
      <c r="BU76" s="12">
        <v>70</v>
      </c>
      <c r="BV76" s="12">
        <v>4</v>
      </c>
      <c r="BW76" s="12">
        <v>60</v>
      </c>
      <c r="BX76" s="12">
        <v>0</v>
      </c>
      <c r="BY76" s="12">
        <v>0</v>
      </c>
      <c r="BZ76" s="12">
        <v>12712</v>
      </c>
      <c r="CA76" s="12">
        <v>404</v>
      </c>
      <c r="CB76" s="12">
        <v>135</v>
      </c>
      <c r="CC76" s="12">
        <v>130047</v>
      </c>
      <c r="CD76" s="18">
        <v>289295</v>
      </c>
      <c r="CE76" s="18">
        <v>0</v>
      </c>
      <c r="CF76" s="3">
        <v>0</v>
      </c>
      <c r="CG76" s="3">
        <v>0</v>
      </c>
      <c r="CH76" s="3">
        <v>0</v>
      </c>
      <c r="CI76" s="3">
        <v>0</v>
      </c>
      <c r="CJ76" s="3">
        <v>0</v>
      </c>
      <c r="CK76" s="14">
        <v>0</v>
      </c>
      <c r="CL76" s="12">
        <v>19245</v>
      </c>
      <c r="CM76" s="18">
        <v>0</v>
      </c>
      <c r="CN76" s="12">
        <v>17089</v>
      </c>
      <c r="CO76" s="18">
        <v>0</v>
      </c>
      <c r="CP76" s="3">
        <v>39680</v>
      </c>
      <c r="CQ76" s="22">
        <v>39680</v>
      </c>
      <c r="CR76" s="12">
        <f t="shared" si="8"/>
        <v>540790</v>
      </c>
      <c r="CS76" s="18">
        <f t="shared" si="9"/>
        <v>289295</v>
      </c>
      <c r="CT76" s="22">
        <f t="shared" si="12"/>
        <v>39680</v>
      </c>
      <c r="CU76" s="14">
        <f t="shared" si="10"/>
        <v>0</v>
      </c>
      <c r="CV76" s="6">
        <f t="shared" si="13"/>
        <v>830085</v>
      </c>
      <c r="CW76" s="29">
        <f t="shared" si="14"/>
        <v>66.738716779819839</v>
      </c>
      <c r="CX76" s="29">
        <f t="shared" si="15"/>
        <v>66.738716779819839</v>
      </c>
      <c r="CY76" s="6">
        <f t="shared" si="11"/>
        <v>447.00323101777059</v>
      </c>
    </row>
    <row r="77" spans="1:103" x14ac:dyDescent="0.2">
      <c r="A77" s="2" t="s">
        <v>451</v>
      </c>
      <c r="B77" s="2" t="s">
        <v>402</v>
      </c>
      <c r="C77" s="31">
        <v>2</v>
      </c>
      <c r="D77" s="2" t="s">
        <v>452</v>
      </c>
      <c r="E77" s="3">
        <v>9811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12">
        <v>237</v>
      </c>
      <c r="L77" s="3">
        <v>0</v>
      </c>
      <c r="M77" s="3">
        <v>0</v>
      </c>
      <c r="N77" s="3">
        <v>0</v>
      </c>
      <c r="O77" s="3">
        <v>0</v>
      </c>
      <c r="P77" s="12">
        <v>0</v>
      </c>
      <c r="Q77" s="12">
        <v>10180</v>
      </c>
      <c r="R77" s="12">
        <v>0</v>
      </c>
      <c r="S77" s="12">
        <v>0</v>
      </c>
      <c r="T77" s="12">
        <v>410510</v>
      </c>
      <c r="U77" s="12">
        <v>401348</v>
      </c>
      <c r="V77" s="12">
        <v>0</v>
      </c>
      <c r="W77" s="12">
        <v>644</v>
      </c>
      <c r="X77" s="6">
        <v>0</v>
      </c>
      <c r="Y77" s="12">
        <v>5421</v>
      </c>
      <c r="Z77" s="6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6">
        <v>0</v>
      </c>
      <c r="AG77" s="6">
        <v>0</v>
      </c>
      <c r="AH77" s="12">
        <v>0</v>
      </c>
      <c r="AI77" s="12">
        <v>0</v>
      </c>
      <c r="AJ77" s="3">
        <v>0</v>
      </c>
      <c r="AK77" s="6">
        <v>0</v>
      </c>
      <c r="AL77" s="6">
        <v>0</v>
      </c>
      <c r="AM77" s="12">
        <v>0</v>
      </c>
      <c r="AN77" s="3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3">
        <v>0</v>
      </c>
      <c r="AX77" s="3">
        <v>0</v>
      </c>
      <c r="AY77" s="3">
        <v>0</v>
      </c>
      <c r="AZ77" s="12">
        <v>194207</v>
      </c>
      <c r="BA77" s="3">
        <v>0</v>
      </c>
      <c r="BB77" s="3">
        <v>0</v>
      </c>
      <c r="BC77" s="6">
        <v>0</v>
      </c>
      <c r="BD77" s="12">
        <v>500613</v>
      </c>
      <c r="BE77" s="12">
        <v>0</v>
      </c>
      <c r="BF77" s="12">
        <v>931592</v>
      </c>
      <c r="BG77" s="12">
        <v>48980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277</v>
      </c>
      <c r="BN77" s="12">
        <v>14650</v>
      </c>
      <c r="BO77" s="12">
        <v>6221</v>
      </c>
      <c r="BP77" s="12">
        <v>1847</v>
      </c>
      <c r="BQ77" s="12">
        <v>6851</v>
      </c>
      <c r="BR77" s="12">
        <v>0</v>
      </c>
      <c r="BS77" s="12">
        <v>0</v>
      </c>
      <c r="BT77" s="12">
        <v>0</v>
      </c>
      <c r="BU77" s="12">
        <v>1272</v>
      </c>
      <c r="BV77" s="12">
        <v>4169</v>
      </c>
      <c r="BW77" s="12">
        <v>1390</v>
      </c>
      <c r="BX77" s="12">
        <v>8268</v>
      </c>
      <c r="BY77" s="12">
        <v>40592</v>
      </c>
      <c r="BZ77" s="12">
        <v>181318</v>
      </c>
      <c r="CA77" s="12">
        <v>17562</v>
      </c>
      <c r="CB77" s="12">
        <v>42318</v>
      </c>
      <c r="CC77" s="12">
        <v>864155</v>
      </c>
      <c r="CD77" s="18">
        <v>1065150</v>
      </c>
      <c r="CE77" s="18">
        <v>0</v>
      </c>
      <c r="CF77" s="3">
        <v>0</v>
      </c>
      <c r="CG77" s="3">
        <v>0</v>
      </c>
      <c r="CH77" s="3">
        <v>0</v>
      </c>
      <c r="CI77" s="3">
        <v>0</v>
      </c>
      <c r="CJ77" s="3">
        <v>0</v>
      </c>
      <c r="CK77" s="14">
        <v>0</v>
      </c>
      <c r="CL77" s="12">
        <v>65560</v>
      </c>
      <c r="CM77" s="18">
        <v>0</v>
      </c>
      <c r="CN77" s="12">
        <v>122262</v>
      </c>
      <c r="CO77" s="18">
        <v>0</v>
      </c>
      <c r="CP77" s="3">
        <v>85200</v>
      </c>
      <c r="CQ77" s="22">
        <v>85200</v>
      </c>
      <c r="CR77" s="12">
        <f t="shared" si="8"/>
        <v>3882444</v>
      </c>
      <c r="CS77" s="18">
        <f t="shared" si="9"/>
        <v>1065150</v>
      </c>
      <c r="CT77" s="22">
        <f t="shared" si="12"/>
        <v>85200</v>
      </c>
      <c r="CU77" s="14">
        <f t="shared" si="10"/>
        <v>0</v>
      </c>
      <c r="CV77" s="6">
        <f t="shared" si="13"/>
        <v>4947594</v>
      </c>
      <c r="CW77" s="29">
        <f t="shared" si="14"/>
        <v>78.835811678363939</v>
      </c>
      <c r="CX77" s="29">
        <f t="shared" si="15"/>
        <v>78.835811678363939</v>
      </c>
      <c r="CY77" s="6">
        <f t="shared" si="11"/>
        <v>504.29049026602792</v>
      </c>
    </row>
    <row r="78" spans="1:103" x14ac:dyDescent="0.2">
      <c r="A78" s="2" t="s">
        <v>453</v>
      </c>
      <c r="B78" s="2" t="s">
        <v>402</v>
      </c>
      <c r="C78" s="31">
        <v>2</v>
      </c>
      <c r="D78" s="2" t="s">
        <v>454</v>
      </c>
      <c r="E78" s="3">
        <v>2973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12">
        <v>0</v>
      </c>
      <c r="L78" s="3">
        <v>0</v>
      </c>
      <c r="M78" s="3">
        <v>0</v>
      </c>
      <c r="N78" s="3">
        <v>0</v>
      </c>
      <c r="O78" s="3">
        <v>0</v>
      </c>
      <c r="P78" s="12">
        <v>64348</v>
      </c>
      <c r="Q78" s="12">
        <v>83658</v>
      </c>
      <c r="R78" s="12">
        <v>0</v>
      </c>
      <c r="S78" s="12">
        <v>0</v>
      </c>
      <c r="T78" s="12">
        <v>0</v>
      </c>
      <c r="U78" s="12">
        <v>100771</v>
      </c>
      <c r="V78" s="12">
        <v>0</v>
      </c>
      <c r="W78" s="12">
        <v>0</v>
      </c>
      <c r="X78" s="6">
        <v>0</v>
      </c>
      <c r="Y78" s="12">
        <v>0</v>
      </c>
      <c r="Z78" s="6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27">
        <v>0</v>
      </c>
      <c r="AG78" s="6">
        <v>0</v>
      </c>
      <c r="AH78" s="12">
        <v>0</v>
      </c>
      <c r="AI78" s="12">
        <v>0</v>
      </c>
      <c r="AJ78" s="3">
        <v>350</v>
      </c>
      <c r="AK78" s="27">
        <v>0</v>
      </c>
      <c r="AL78" s="6">
        <v>0</v>
      </c>
      <c r="AM78" s="12">
        <v>9765</v>
      </c>
      <c r="AN78" s="3">
        <v>0</v>
      </c>
      <c r="AO78" s="6">
        <v>0</v>
      </c>
      <c r="AP78" s="27">
        <v>0</v>
      </c>
      <c r="AQ78" s="6">
        <v>0</v>
      </c>
      <c r="AR78" s="6">
        <v>0</v>
      </c>
      <c r="AS78" s="27">
        <v>0</v>
      </c>
      <c r="AT78" s="6">
        <v>0</v>
      </c>
      <c r="AU78" s="6">
        <v>0</v>
      </c>
      <c r="AV78" s="27">
        <v>0</v>
      </c>
      <c r="AW78" s="3">
        <v>0</v>
      </c>
      <c r="AX78" s="3">
        <v>0</v>
      </c>
      <c r="AY78" s="3">
        <v>0</v>
      </c>
      <c r="AZ78" s="12">
        <v>0</v>
      </c>
      <c r="BA78" s="3">
        <v>0</v>
      </c>
      <c r="BB78" s="3">
        <v>0</v>
      </c>
      <c r="BC78" s="6">
        <v>0</v>
      </c>
      <c r="BD78" s="12">
        <v>105109</v>
      </c>
      <c r="BE78" s="12">
        <v>0</v>
      </c>
      <c r="BF78" s="12">
        <v>196790</v>
      </c>
      <c r="BG78" s="12">
        <v>8420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60</v>
      </c>
      <c r="BN78" s="12">
        <v>4109</v>
      </c>
      <c r="BO78" s="12">
        <v>1936</v>
      </c>
      <c r="BP78" s="12">
        <v>296</v>
      </c>
      <c r="BQ78" s="12">
        <v>0</v>
      </c>
      <c r="BR78" s="12">
        <v>0</v>
      </c>
      <c r="BS78" s="12">
        <v>0</v>
      </c>
      <c r="BT78" s="12">
        <v>0</v>
      </c>
      <c r="BU78" s="12">
        <v>150</v>
      </c>
      <c r="BV78" s="12">
        <v>191</v>
      </c>
      <c r="BW78" s="12">
        <v>172</v>
      </c>
      <c r="BX78" s="12">
        <v>4095</v>
      </c>
      <c r="BY78" s="12">
        <v>8378</v>
      </c>
      <c r="BZ78" s="12">
        <v>21673</v>
      </c>
      <c r="CA78" s="12">
        <v>3306</v>
      </c>
      <c r="CB78" s="12">
        <v>9756</v>
      </c>
      <c r="CC78" s="12">
        <v>279398</v>
      </c>
      <c r="CD78" s="18">
        <v>366175</v>
      </c>
      <c r="CE78" s="18">
        <v>0</v>
      </c>
      <c r="CF78" s="3">
        <v>0</v>
      </c>
      <c r="CG78" s="3">
        <v>0</v>
      </c>
      <c r="CH78" s="3">
        <v>0</v>
      </c>
      <c r="CI78" s="3">
        <v>0</v>
      </c>
      <c r="CJ78" s="3">
        <v>0</v>
      </c>
      <c r="CK78" s="14">
        <v>0</v>
      </c>
      <c r="CL78" s="12">
        <v>30777</v>
      </c>
      <c r="CM78" s="18">
        <v>0</v>
      </c>
      <c r="CN78" s="12">
        <v>18805</v>
      </c>
      <c r="CO78" s="18">
        <v>0</v>
      </c>
      <c r="CP78" s="3">
        <v>39060</v>
      </c>
      <c r="CQ78" s="22">
        <v>39060</v>
      </c>
      <c r="CR78" s="12">
        <f t="shared" si="8"/>
        <v>951963</v>
      </c>
      <c r="CS78" s="18">
        <f t="shared" si="9"/>
        <v>366175</v>
      </c>
      <c r="CT78" s="22">
        <f t="shared" si="12"/>
        <v>39060</v>
      </c>
      <c r="CU78" s="14">
        <f t="shared" si="10"/>
        <v>0</v>
      </c>
      <c r="CV78" s="6">
        <f t="shared" si="13"/>
        <v>1318138</v>
      </c>
      <c r="CW78" s="29">
        <f t="shared" si="14"/>
        <v>73.019780459446594</v>
      </c>
      <c r="CX78" s="29">
        <f t="shared" si="15"/>
        <v>73.019780459446594</v>
      </c>
      <c r="CY78" s="6">
        <f t="shared" si="11"/>
        <v>443.36966027581565</v>
      </c>
    </row>
    <row r="79" spans="1:103" x14ac:dyDescent="0.2">
      <c r="A79" s="2" t="s">
        <v>455</v>
      </c>
      <c r="B79" s="2" t="s">
        <v>402</v>
      </c>
      <c r="C79" s="31">
        <v>2</v>
      </c>
      <c r="D79" s="2" t="s">
        <v>456</v>
      </c>
      <c r="E79" s="3">
        <v>6675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12">
        <v>156</v>
      </c>
      <c r="L79" s="3">
        <v>0</v>
      </c>
      <c r="M79" s="3">
        <v>0</v>
      </c>
      <c r="N79" s="3">
        <v>0</v>
      </c>
      <c r="O79" s="3">
        <v>0</v>
      </c>
      <c r="P79" s="12">
        <v>0</v>
      </c>
      <c r="Q79" s="12">
        <v>0</v>
      </c>
      <c r="R79" s="12">
        <v>0</v>
      </c>
      <c r="S79" s="12">
        <v>0</v>
      </c>
      <c r="T79" s="12">
        <v>240320</v>
      </c>
      <c r="U79" s="12">
        <v>197112</v>
      </c>
      <c r="V79" s="12">
        <v>0</v>
      </c>
      <c r="W79" s="12">
        <v>420</v>
      </c>
      <c r="X79" s="6">
        <v>0</v>
      </c>
      <c r="Y79" s="12">
        <v>3469</v>
      </c>
      <c r="Z79" s="6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6">
        <v>0</v>
      </c>
      <c r="AG79" s="6">
        <v>0</v>
      </c>
      <c r="AH79" s="12">
        <v>0</v>
      </c>
      <c r="AI79" s="12">
        <v>0</v>
      </c>
      <c r="AJ79" s="3">
        <v>0</v>
      </c>
      <c r="AK79" s="6">
        <v>0</v>
      </c>
      <c r="AL79" s="6">
        <v>0</v>
      </c>
      <c r="AM79" s="12">
        <v>0</v>
      </c>
      <c r="AN79" s="3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3">
        <v>0</v>
      </c>
      <c r="AX79" s="3">
        <v>0</v>
      </c>
      <c r="AY79" s="3">
        <v>0</v>
      </c>
      <c r="AZ79" s="12">
        <v>124173</v>
      </c>
      <c r="BA79" s="3">
        <v>0</v>
      </c>
      <c r="BB79" s="3">
        <v>0</v>
      </c>
      <c r="BC79" s="6">
        <v>0</v>
      </c>
      <c r="BD79" s="12">
        <v>316647</v>
      </c>
      <c r="BE79" s="12">
        <v>0</v>
      </c>
      <c r="BF79" s="12">
        <v>595618</v>
      </c>
      <c r="BG79" s="12">
        <v>31550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180</v>
      </c>
      <c r="BN79" s="12">
        <v>9370</v>
      </c>
      <c r="BO79" s="12">
        <v>1509</v>
      </c>
      <c r="BP79" s="12">
        <v>1183</v>
      </c>
      <c r="BQ79" s="12">
        <v>4390</v>
      </c>
      <c r="BR79" s="12">
        <v>0</v>
      </c>
      <c r="BS79" s="12">
        <v>0</v>
      </c>
      <c r="BT79" s="12">
        <v>0</v>
      </c>
      <c r="BU79" s="12">
        <v>822</v>
      </c>
      <c r="BV79" s="12">
        <v>2671</v>
      </c>
      <c r="BW79" s="12">
        <v>895</v>
      </c>
      <c r="BX79" s="12">
        <v>5292</v>
      </c>
      <c r="BY79" s="12">
        <v>25969</v>
      </c>
      <c r="BZ79" s="12">
        <v>115932</v>
      </c>
      <c r="CA79" s="12">
        <v>11238</v>
      </c>
      <c r="CB79" s="12">
        <v>27572</v>
      </c>
      <c r="CC79" s="12">
        <v>695305</v>
      </c>
      <c r="CD79" s="18">
        <v>550440</v>
      </c>
      <c r="CE79" s="18">
        <v>0</v>
      </c>
      <c r="CF79" s="3">
        <v>0</v>
      </c>
      <c r="CG79" s="3">
        <v>0</v>
      </c>
      <c r="CH79" s="3">
        <v>3020</v>
      </c>
      <c r="CI79" s="3">
        <v>0</v>
      </c>
      <c r="CJ79" s="3">
        <v>0</v>
      </c>
      <c r="CK79" s="14">
        <v>0</v>
      </c>
      <c r="CL79" s="12">
        <v>26400</v>
      </c>
      <c r="CM79" s="18">
        <v>0</v>
      </c>
      <c r="CN79" s="12">
        <v>78178</v>
      </c>
      <c r="CO79" s="18">
        <v>0</v>
      </c>
      <c r="CP79" s="3">
        <v>99650</v>
      </c>
      <c r="CQ79" s="22">
        <v>99650</v>
      </c>
      <c r="CR79" s="12">
        <f t="shared" si="8"/>
        <v>2516371</v>
      </c>
      <c r="CS79" s="18">
        <f t="shared" si="9"/>
        <v>550440</v>
      </c>
      <c r="CT79" s="22">
        <f t="shared" si="12"/>
        <v>99650</v>
      </c>
      <c r="CU79" s="14">
        <f t="shared" si="10"/>
        <v>0</v>
      </c>
      <c r="CV79" s="6">
        <f t="shared" si="13"/>
        <v>3066811</v>
      </c>
      <c r="CW79" s="29">
        <f t="shared" si="14"/>
        <v>82.616555201532563</v>
      </c>
      <c r="CX79" s="29">
        <f t="shared" si="15"/>
        <v>82.616555201532563</v>
      </c>
      <c r="CY79" s="6">
        <f t="shared" si="11"/>
        <v>459.44734082397002</v>
      </c>
    </row>
    <row r="80" spans="1:103" x14ac:dyDescent="0.2">
      <c r="A80" s="2" t="s">
        <v>457</v>
      </c>
      <c r="B80" s="2" t="s">
        <v>402</v>
      </c>
      <c r="C80" s="31">
        <v>2</v>
      </c>
      <c r="D80" s="2" t="s">
        <v>458</v>
      </c>
      <c r="E80" s="3">
        <v>1792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12">
        <v>35</v>
      </c>
      <c r="L80" s="3">
        <v>0</v>
      </c>
      <c r="M80" s="3">
        <v>0</v>
      </c>
      <c r="N80" s="3">
        <v>0</v>
      </c>
      <c r="O80" s="3">
        <v>0</v>
      </c>
      <c r="P80" s="12">
        <v>0</v>
      </c>
      <c r="Q80" s="12">
        <v>0</v>
      </c>
      <c r="R80" s="12">
        <v>0</v>
      </c>
      <c r="S80" s="12">
        <v>0</v>
      </c>
      <c r="T80" s="12">
        <v>64300</v>
      </c>
      <c r="U80" s="12">
        <v>67760</v>
      </c>
      <c r="V80" s="12">
        <v>0</v>
      </c>
      <c r="W80" s="12">
        <v>44</v>
      </c>
      <c r="X80" s="6">
        <v>0</v>
      </c>
      <c r="Y80" s="12">
        <v>0</v>
      </c>
      <c r="Z80" s="6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6">
        <v>0</v>
      </c>
      <c r="AG80" s="6">
        <v>0</v>
      </c>
      <c r="AH80" s="12">
        <v>0</v>
      </c>
      <c r="AI80" s="12">
        <v>0</v>
      </c>
      <c r="AJ80" s="3">
        <v>0</v>
      </c>
      <c r="AK80" s="6">
        <v>0</v>
      </c>
      <c r="AL80" s="6">
        <v>0</v>
      </c>
      <c r="AM80" s="12">
        <v>0</v>
      </c>
      <c r="AN80" s="3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3">
        <v>0</v>
      </c>
      <c r="AX80" s="3">
        <v>0</v>
      </c>
      <c r="AY80" s="3">
        <v>0</v>
      </c>
      <c r="AZ80" s="12">
        <v>0</v>
      </c>
      <c r="BA80" s="3">
        <v>59.5</v>
      </c>
      <c r="BB80" s="3">
        <v>0</v>
      </c>
      <c r="BC80" s="6">
        <v>0</v>
      </c>
      <c r="BD80" s="12">
        <v>84542</v>
      </c>
      <c r="BE80" s="12">
        <v>0</v>
      </c>
      <c r="BF80" s="12">
        <v>122380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646</v>
      </c>
      <c r="BP80" s="12">
        <v>245</v>
      </c>
      <c r="BQ80" s="12">
        <v>0</v>
      </c>
      <c r="BR80" s="12">
        <v>0</v>
      </c>
      <c r="BS80" s="12">
        <v>0</v>
      </c>
      <c r="BT80" s="12">
        <v>0</v>
      </c>
      <c r="BU80" s="12">
        <v>170</v>
      </c>
      <c r="BV80" s="12">
        <v>219</v>
      </c>
      <c r="BW80" s="12">
        <v>246</v>
      </c>
      <c r="BX80" s="12">
        <v>0</v>
      </c>
      <c r="BY80" s="12">
        <v>0</v>
      </c>
      <c r="BZ80" s="12">
        <v>28667</v>
      </c>
      <c r="CA80" s="12">
        <v>7166</v>
      </c>
      <c r="CB80" s="12">
        <v>5479</v>
      </c>
      <c r="CC80" s="12">
        <v>36331</v>
      </c>
      <c r="CD80" s="18">
        <v>245405</v>
      </c>
      <c r="CE80" s="18">
        <v>0</v>
      </c>
      <c r="CF80" s="3">
        <v>0</v>
      </c>
      <c r="CG80" s="3">
        <v>0</v>
      </c>
      <c r="CH80" s="3">
        <v>0</v>
      </c>
      <c r="CI80" s="3">
        <v>0</v>
      </c>
      <c r="CJ80" s="3">
        <v>0</v>
      </c>
      <c r="CK80" s="14">
        <v>0</v>
      </c>
      <c r="CL80" s="12"/>
      <c r="CM80" s="18">
        <v>0</v>
      </c>
      <c r="CN80" s="12">
        <v>16787</v>
      </c>
      <c r="CO80" s="18">
        <v>0</v>
      </c>
      <c r="CP80" s="3">
        <v>46700</v>
      </c>
      <c r="CQ80" s="22">
        <v>46700</v>
      </c>
      <c r="CR80" s="12">
        <f t="shared" si="8"/>
        <v>435017</v>
      </c>
      <c r="CS80" s="18">
        <f t="shared" si="9"/>
        <v>245405</v>
      </c>
      <c r="CT80" s="22">
        <f t="shared" si="12"/>
        <v>46700</v>
      </c>
      <c r="CU80" s="14">
        <f t="shared" si="10"/>
        <v>0</v>
      </c>
      <c r="CV80" s="6">
        <f t="shared" si="13"/>
        <v>680422</v>
      </c>
      <c r="CW80" s="29">
        <f t="shared" si="14"/>
        <v>66.249817774733813</v>
      </c>
      <c r="CX80" s="29">
        <f t="shared" si="15"/>
        <v>66.249817774733813</v>
      </c>
      <c r="CY80" s="6">
        <f t="shared" si="11"/>
        <v>379.69977678571428</v>
      </c>
    </row>
    <row r="81" spans="1:103" x14ac:dyDescent="0.2">
      <c r="A81" s="2" t="s">
        <v>459</v>
      </c>
      <c r="B81" s="2" t="s">
        <v>402</v>
      </c>
      <c r="C81" s="31">
        <v>2</v>
      </c>
      <c r="D81" s="2" t="s">
        <v>460</v>
      </c>
      <c r="E81" s="3">
        <v>3762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12">
        <v>100</v>
      </c>
      <c r="L81" s="3">
        <v>0</v>
      </c>
      <c r="M81" s="3">
        <v>0</v>
      </c>
      <c r="N81" s="3">
        <v>0</v>
      </c>
      <c r="O81" s="3">
        <v>0</v>
      </c>
      <c r="P81" s="12">
        <v>0</v>
      </c>
      <c r="Q81" s="12">
        <v>324100</v>
      </c>
      <c r="R81" s="12">
        <v>0</v>
      </c>
      <c r="S81" s="12">
        <v>0</v>
      </c>
      <c r="T81" s="12">
        <v>6530</v>
      </c>
      <c r="U81" s="12">
        <v>0</v>
      </c>
      <c r="V81" s="12">
        <v>0</v>
      </c>
      <c r="W81" s="12">
        <v>0</v>
      </c>
      <c r="X81" s="6">
        <v>0</v>
      </c>
      <c r="Y81" s="12">
        <v>2560</v>
      </c>
      <c r="Z81" s="6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6">
        <v>0</v>
      </c>
      <c r="AG81" s="6">
        <v>0</v>
      </c>
      <c r="AH81" s="12">
        <v>0</v>
      </c>
      <c r="AI81" s="12">
        <v>0</v>
      </c>
      <c r="AJ81" s="3">
        <v>0</v>
      </c>
      <c r="AK81" s="6">
        <v>0</v>
      </c>
      <c r="AL81" s="6">
        <v>0</v>
      </c>
      <c r="AM81" s="12">
        <v>0</v>
      </c>
      <c r="AN81" s="3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3">
        <v>0</v>
      </c>
      <c r="AX81" s="3">
        <v>0</v>
      </c>
      <c r="AY81" s="3">
        <v>0</v>
      </c>
      <c r="AZ81" s="12">
        <v>124220</v>
      </c>
      <c r="BA81" s="3">
        <v>0</v>
      </c>
      <c r="BB81" s="3">
        <v>0</v>
      </c>
      <c r="BC81" s="6">
        <v>0</v>
      </c>
      <c r="BD81" s="12">
        <v>402310</v>
      </c>
      <c r="BE81" s="12">
        <v>467910</v>
      </c>
      <c r="BF81" s="12">
        <v>772130</v>
      </c>
      <c r="BG81" s="12">
        <v>10900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149</v>
      </c>
      <c r="BN81" s="12">
        <v>15040</v>
      </c>
      <c r="BO81" s="12">
        <v>910</v>
      </c>
      <c r="BP81" s="12">
        <v>1520</v>
      </c>
      <c r="BQ81" s="12">
        <v>7117</v>
      </c>
      <c r="BR81" s="12">
        <v>0</v>
      </c>
      <c r="BS81" s="12">
        <v>0</v>
      </c>
      <c r="BT81" s="12">
        <v>0</v>
      </c>
      <c r="BU81" s="12">
        <v>325</v>
      </c>
      <c r="BV81" s="12">
        <v>2293</v>
      </c>
      <c r="BW81" s="12">
        <v>0</v>
      </c>
      <c r="BX81" s="12">
        <v>7460</v>
      </c>
      <c r="BY81" s="12">
        <v>37210</v>
      </c>
      <c r="BZ81" s="12">
        <v>168220</v>
      </c>
      <c r="CA81" s="12">
        <v>0</v>
      </c>
      <c r="CB81" s="12">
        <v>35300</v>
      </c>
      <c r="CC81" s="12">
        <v>1259600</v>
      </c>
      <c r="CD81" s="18">
        <v>1596200</v>
      </c>
      <c r="CE81" s="18">
        <v>0</v>
      </c>
      <c r="CF81" s="3">
        <v>0</v>
      </c>
      <c r="CG81" s="3">
        <v>97940</v>
      </c>
      <c r="CH81" s="3">
        <v>0</v>
      </c>
      <c r="CI81" s="3">
        <v>0</v>
      </c>
      <c r="CJ81" s="3">
        <v>0</v>
      </c>
      <c r="CK81" s="14">
        <v>0</v>
      </c>
      <c r="CL81" s="12">
        <v>140430</v>
      </c>
      <c r="CM81" s="18">
        <v>0</v>
      </c>
      <c r="CN81" s="12">
        <v>113700</v>
      </c>
      <c r="CO81" s="18">
        <v>0</v>
      </c>
      <c r="CP81" s="3">
        <v>21900</v>
      </c>
      <c r="CQ81" s="22">
        <v>21900</v>
      </c>
      <c r="CR81" s="12">
        <f t="shared" si="8"/>
        <v>3900034</v>
      </c>
      <c r="CS81" s="18">
        <f t="shared" si="9"/>
        <v>1596200</v>
      </c>
      <c r="CT81" s="22">
        <f t="shared" si="12"/>
        <v>21900</v>
      </c>
      <c r="CU81" s="14">
        <f t="shared" si="10"/>
        <v>0</v>
      </c>
      <c r="CV81" s="6">
        <f t="shared" si="13"/>
        <v>5496234</v>
      </c>
      <c r="CW81" s="29">
        <f t="shared" si="14"/>
        <v>71.073554937230583</v>
      </c>
      <c r="CX81" s="29">
        <f t="shared" si="15"/>
        <v>71.073554937230583</v>
      </c>
      <c r="CY81" s="6">
        <f t="shared" si="11"/>
        <v>1460.9872408293461</v>
      </c>
    </row>
    <row r="82" spans="1:103" x14ac:dyDescent="0.2">
      <c r="A82" s="2" t="s">
        <v>461</v>
      </c>
      <c r="B82" s="2" t="s">
        <v>402</v>
      </c>
      <c r="C82" s="31">
        <v>2</v>
      </c>
      <c r="D82" s="2" t="s">
        <v>462</v>
      </c>
      <c r="E82" s="3">
        <v>2120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12">
        <v>62</v>
      </c>
      <c r="L82" s="3">
        <v>0</v>
      </c>
      <c r="M82" s="3">
        <v>0</v>
      </c>
      <c r="N82" s="3">
        <v>0</v>
      </c>
      <c r="O82" s="3">
        <v>0</v>
      </c>
      <c r="P82" s="12">
        <v>6663</v>
      </c>
      <c r="Q82" s="12">
        <v>12040</v>
      </c>
      <c r="R82" s="12">
        <v>0</v>
      </c>
      <c r="S82" s="12">
        <v>0</v>
      </c>
      <c r="T82" s="12">
        <v>50870</v>
      </c>
      <c r="U82" s="12">
        <v>70730</v>
      </c>
      <c r="V82" s="12">
        <v>0</v>
      </c>
      <c r="W82" s="12">
        <v>61</v>
      </c>
      <c r="X82" s="6">
        <v>0</v>
      </c>
      <c r="Y82" s="12">
        <v>2412</v>
      </c>
      <c r="Z82" s="6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6">
        <v>0</v>
      </c>
      <c r="AG82" s="6">
        <v>0</v>
      </c>
      <c r="AH82" s="12">
        <v>0</v>
      </c>
      <c r="AI82" s="12">
        <v>0</v>
      </c>
      <c r="AJ82" s="3">
        <v>0</v>
      </c>
      <c r="AK82" s="6">
        <v>0</v>
      </c>
      <c r="AL82" s="6">
        <v>0</v>
      </c>
      <c r="AM82" s="12">
        <v>0</v>
      </c>
      <c r="AN82" s="3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3">
        <v>0</v>
      </c>
      <c r="AX82" s="3">
        <v>0</v>
      </c>
      <c r="AY82" s="3">
        <v>0</v>
      </c>
      <c r="AZ82" s="12">
        <v>38232</v>
      </c>
      <c r="BA82" s="3">
        <v>0</v>
      </c>
      <c r="BB82" s="3">
        <v>0</v>
      </c>
      <c r="BC82" s="6">
        <v>0</v>
      </c>
      <c r="BD82" s="12">
        <v>81310</v>
      </c>
      <c r="BE82" s="12">
        <v>0</v>
      </c>
      <c r="BF82" s="12">
        <v>154470</v>
      </c>
      <c r="BG82" s="12">
        <v>9200</v>
      </c>
      <c r="BH82" s="12">
        <v>569</v>
      </c>
      <c r="BI82" s="12">
        <v>0</v>
      </c>
      <c r="BJ82" s="12">
        <v>0</v>
      </c>
      <c r="BK82" s="12">
        <v>0</v>
      </c>
      <c r="BL82" s="12">
        <v>16</v>
      </c>
      <c r="BM82" s="12">
        <v>76</v>
      </c>
      <c r="BN82" s="12">
        <v>3107</v>
      </c>
      <c r="BO82" s="12">
        <v>683</v>
      </c>
      <c r="BP82" s="12">
        <v>351</v>
      </c>
      <c r="BQ82" s="12">
        <v>1826</v>
      </c>
      <c r="BR82" s="12">
        <v>0</v>
      </c>
      <c r="BS82" s="12">
        <v>0</v>
      </c>
      <c r="BT82" s="12">
        <v>0</v>
      </c>
      <c r="BU82" s="12">
        <v>243</v>
      </c>
      <c r="BV82" s="12">
        <v>1270</v>
      </c>
      <c r="BW82" s="12">
        <v>0</v>
      </c>
      <c r="BX82" s="12">
        <v>2130</v>
      </c>
      <c r="BY82" s="12">
        <v>11389</v>
      </c>
      <c r="BZ82" s="12">
        <v>41442</v>
      </c>
      <c r="CA82" s="12">
        <v>0</v>
      </c>
      <c r="CB82" s="12">
        <v>10656</v>
      </c>
      <c r="CC82" s="12">
        <v>61514</v>
      </c>
      <c r="CD82" s="18">
        <v>227650</v>
      </c>
      <c r="CE82" s="18">
        <v>0</v>
      </c>
      <c r="CF82" s="3">
        <v>0</v>
      </c>
      <c r="CG82" s="3">
        <v>0</v>
      </c>
      <c r="CH82" s="3">
        <v>0</v>
      </c>
      <c r="CI82" s="3">
        <v>0</v>
      </c>
      <c r="CJ82" s="3">
        <v>0</v>
      </c>
      <c r="CK82" s="14">
        <v>0</v>
      </c>
      <c r="CL82" s="12">
        <v>9550</v>
      </c>
      <c r="CM82" s="18">
        <v>0</v>
      </c>
      <c r="CN82" s="12">
        <v>27700</v>
      </c>
      <c r="CO82" s="18">
        <v>0</v>
      </c>
      <c r="CP82" s="3">
        <v>0</v>
      </c>
      <c r="CQ82" s="22">
        <v>0</v>
      </c>
      <c r="CR82" s="12">
        <f t="shared" si="8"/>
        <v>598572</v>
      </c>
      <c r="CS82" s="18">
        <f t="shared" si="9"/>
        <v>227650</v>
      </c>
      <c r="CT82" s="22">
        <f t="shared" si="12"/>
        <v>0</v>
      </c>
      <c r="CU82" s="14">
        <f t="shared" si="10"/>
        <v>0</v>
      </c>
      <c r="CV82" s="6">
        <f t="shared" si="13"/>
        <v>826222</v>
      </c>
      <c r="CW82" s="29">
        <f t="shared" si="14"/>
        <v>72.446872632294955</v>
      </c>
      <c r="CX82" s="29">
        <f t="shared" si="15"/>
        <v>72.446872632294955</v>
      </c>
      <c r="CY82" s="6">
        <f t="shared" si="11"/>
        <v>389.72735849056602</v>
      </c>
    </row>
    <row r="83" spans="1:103" x14ac:dyDescent="0.2">
      <c r="A83" s="2" t="s">
        <v>463</v>
      </c>
      <c r="B83" s="2" t="s">
        <v>402</v>
      </c>
      <c r="C83" s="31">
        <v>2</v>
      </c>
      <c r="D83" s="2" t="s">
        <v>464</v>
      </c>
      <c r="E83" s="3">
        <v>34792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12">
        <v>770</v>
      </c>
      <c r="L83" s="3">
        <v>0</v>
      </c>
      <c r="M83" s="3">
        <v>0</v>
      </c>
      <c r="N83" s="3">
        <v>0</v>
      </c>
      <c r="O83" s="3">
        <v>0</v>
      </c>
      <c r="P83" s="12">
        <v>554440</v>
      </c>
      <c r="Q83" s="12">
        <v>1452200</v>
      </c>
      <c r="R83" s="12">
        <v>0</v>
      </c>
      <c r="S83" s="12">
        <v>0</v>
      </c>
      <c r="T83" s="12">
        <v>965920</v>
      </c>
      <c r="U83" s="12">
        <v>0</v>
      </c>
      <c r="V83" s="12">
        <v>0</v>
      </c>
      <c r="W83" s="12">
        <v>193</v>
      </c>
      <c r="X83" s="6">
        <v>0</v>
      </c>
      <c r="Y83" s="12">
        <v>1910</v>
      </c>
      <c r="Z83" s="6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6">
        <v>0</v>
      </c>
      <c r="AG83" s="6">
        <v>0</v>
      </c>
      <c r="AH83" s="12">
        <v>0</v>
      </c>
      <c r="AI83" s="12">
        <v>0</v>
      </c>
      <c r="AJ83" s="3">
        <v>0</v>
      </c>
      <c r="AK83" s="6">
        <v>0</v>
      </c>
      <c r="AL83" s="6">
        <v>0</v>
      </c>
      <c r="AM83" s="12">
        <v>0</v>
      </c>
      <c r="AN83" s="3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3">
        <v>0</v>
      </c>
      <c r="AX83" s="3">
        <v>0</v>
      </c>
      <c r="AY83" s="3">
        <v>0</v>
      </c>
      <c r="AZ83" s="12">
        <v>255970</v>
      </c>
      <c r="BA83" s="3">
        <v>0</v>
      </c>
      <c r="BB83" s="3">
        <v>0</v>
      </c>
      <c r="BC83" s="6">
        <v>0</v>
      </c>
      <c r="BD83" s="12">
        <v>2065950</v>
      </c>
      <c r="BE83" s="12">
        <v>1144500</v>
      </c>
      <c r="BF83" s="12">
        <v>2936530</v>
      </c>
      <c r="BG83" s="12">
        <v>99760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733</v>
      </c>
      <c r="BN83" s="12">
        <v>33790</v>
      </c>
      <c r="BO83" s="12">
        <v>12090</v>
      </c>
      <c r="BP83" s="12">
        <v>5150</v>
      </c>
      <c r="BQ83" s="12">
        <v>9288</v>
      </c>
      <c r="BR83" s="12">
        <v>0</v>
      </c>
      <c r="BS83" s="12">
        <v>0</v>
      </c>
      <c r="BT83" s="12">
        <v>0</v>
      </c>
      <c r="BU83" s="12">
        <v>4649</v>
      </c>
      <c r="BV83" s="12">
        <v>16202</v>
      </c>
      <c r="BW83" s="12">
        <v>0</v>
      </c>
      <c r="BX83" s="12">
        <v>21440</v>
      </c>
      <c r="BY83" s="12">
        <v>105500</v>
      </c>
      <c r="BZ83" s="12">
        <v>335570</v>
      </c>
      <c r="CA83" s="12">
        <v>0</v>
      </c>
      <c r="CB83" s="12">
        <v>99660</v>
      </c>
      <c r="CC83" s="12">
        <v>2688610</v>
      </c>
      <c r="CD83" s="18">
        <v>4055280</v>
      </c>
      <c r="CE83" s="18">
        <v>0</v>
      </c>
      <c r="CF83" s="3">
        <v>0</v>
      </c>
      <c r="CG83" s="3">
        <v>0</v>
      </c>
      <c r="CH83" s="3">
        <v>3220</v>
      </c>
      <c r="CI83" s="3">
        <v>0</v>
      </c>
      <c r="CJ83" s="3">
        <v>0</v>
      </c>
      <c r="CK83" s="14">
        <v>0</v>
      </c>
      <c r="CL83" s="12">
        <v>444480</v>
      </c>
      <c r="CM83" s="18">
        <v>0</v>
      </c>
      <c r="CN83" s="12">
        <v>332310</v>
      </c>
      <c r="CO83" s="18">
        <v>0</v>
      </c>
      <c r="CP83" s="3">
        <v>165050</v>
      </c>
      <c r="CQ83" s="22">
        <v>165050</v>
      </c>
      <c r="CR83" s="12">
        <f t="shared" si="8"/>
        <v>13587615</v>
      </c>
      <c r="CS83" s="18">
        <f t="shared" si="9"/>
        <v>4055280</v>
      </c>
      <c r="CT83" s="22">
        <f t="shared" si="12"/>
        <v>165050</v>
      </c>
      <c r="CU83" s="14">
        <f t="shared" si="10"/>
        <v>0</v>
      </c>
      <c r="CV83" s="6">
        <f t="shared" si="13"/>
        <v>17642895</v>
      </c>
      <c r="CW83" s="29">
        <f t="shared" si="14"/>
        <v>77.227692470972926</v>
      </c>
      <c r="CX83" s="29">
        <f t="shared" si="15"/>
        <v>77.227692470972926</v>
      </c>
      <c r="CY83" s="6">
        <f t="shared" si="11"/>
        <v>507.0963152448839</v>
      </c>
    </row>
    <row r="84" spans="1:103" x14ac:dyDescent="0.2">
      <c r="A84" s="2" t="s">
        <v>465</v>
      </c>
      <c r="B84" s="2" t="s">
        <v>402</v>
      </c>
      <c r="C84" s="31">
        <v>2</v>
      </c>
      <c r="D84" s="2" t="s">
        <v>466</v>
      </c>
      <c r="E84" s="3">
        <v>6251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12">
        <v>83</v>
      </c>
      <c r="L84" s="3">
        <v>0</v>
      </c>
      <c r="M84" s="3">
        <v>0</v>
      </c>
      <c r="N84" s="3">
        <v>0</v>
      </c>
      <c r="O84" s="3">
        <v>0</v>
      </c>
      <c r="P84" s="12">
        <v>0</v>
      </c>
      <c r="Q84" s="12">
        <v>19620</v>
      </c>
      <c r="R84" s="12">
        <v>0</v>
      </c>
      <c r="S84" s="12">
        <v>0</v>
      </c>
      <c r="T84" s="12">
        <v>206260</v>
      </c>
      <c r="U84" s="12">
        <v>226700</v>
      </c>
      <c r="V84" s="12">
        <v>0</v>
      </c>
      <c r="W84" s="12">
        <v>200</v>
      </c>
      <c r="X84" s="6">
        <v>0</v>
      </c>
      <c r="Y84" s="12">
        <v>0</v>
      </c>
      <c r="Z84" s="6">
        <v>0</v>
      </c>
      <c r="AA84" s="12">
        <v>103</v>
      </c>
      <c r="AB84" s="12">
        <v>0</v>
      </c>
      <c r="AC84" s="12">
        <v>0</v>
      </c>
      <c r="AD84" s="12">
        <v>0</v>
      </c>
      <c r="AE84" s="12">
        <v>0</v>
      </c>
      <c r="AF84" s="6">
        <v>0</v>
      </c>
      <c r="AG84" s="6">
        <v>0</v>
      </c>
      <c r="AH84" s="12">
        <v>0</v>
      </c>
      <c r="AI84" s="12">
        <v>0</v>
      </c>
      <c r="AJ84" s="3">
        <v>0</v>
      </c>
      <c r="AK84" s="6">
        <v>0</v>
      </c>
      <c r="AL84" s="6">
        <v>0</v>
      </c>
      <c r="AM84" s="12">
        <v>0</v>
      </c>
      <c r="AN84" s="3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3">
        <v>0</v>
      </c>
      <c r="AX84" s="3">
        <v>0</v>
      </c>
      <c r="AY84" s="3">
        <v>0</v>
      </c>
      <c r="AZ84" s="12">
        <v>121770</v>
      </c>
      <c r="BA84" s="3">
        <v>0</v>
      </c>
      <c r="BB84" s="3">
        <v>0</v>
      </c>
      <c r="BC84" s="6">
        <v>0</v>
      </c>
      <c r="BD84" s="12">
        <v>291020</v>
      </c>
      <c r="BE84" s="12">
        <v>0</v>
      </c>
      <c r="BF84" s="12">
        <v>465620</v>
      </c>
      <c r="BG84" s="12">
        <v>23320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226</v>
      </c>
      <c r="BN84" s="12">
        <v>19200</v>
      </c>
      <c r="BO84" s="12">
        <v>1410</v>
      </c>
      <c r="BP84" s="12">
        <v>990</v>
      </c>
      <c r="BQ84" s="12">
        <v>3508</v>
      </c>
      <c r="BR84" s="12">
        <v>0</v>
      </c>
      <c r="BS84" s="12">
        <v>0</v>
      </c>
      <c r="BT84" s="12">
        <v>0</v>
      </c>
      <c r="BU84" s="12">
        <v>463</v>
      </c>
      <c r="BV84" s="12">
        <v>640</v>
      </c>
      <c r="BW84" s="12">
        <v>684</v>
      </c>
      <c r="BX84" s="12">
        <v>5260</v>
      </c>
      <c r="BY84" s="12">
        <v>12140</v>
      </c>
      <c r="BZ84" s="12">
        <v>134530</v>
      </c>
      <c r="CA84" s="12">
        <v>0</v>
      </c>
      <c r="CB84" s="12">
        <v>21920</v>
      </c>
      <c r="CC84" s="12">
        <v>136050</v>
      </c>
      <c r="CD84" s="18">
        <v>830165</v>
      </c>
      <c r="CE84" s="18">
        <v>0</v>
      </c>
      <c r="CF84" s="3">
        <v>0</v>
      </c>
      <c r="CG84" s="3">
        <v>0</v>
      </c>
      <c r="CH84" s="3">
        <v>0</v>
      </c>
      <c r="CI84" s="3">
        <v>0</v>
      </c>
      <c r="CJ84" s="3">
        <v>0</v>
      </c>
      <c r="CK84" s="14">
        <v>0</v>
      </c>
      <c r="CL84" s="12"/>
      <c r="CM84" s="18">
        <v>0</v>
      </c>
      <c r="CN84" s="12">
        <v>109290</v>
      </c>
      <c r="CO84" s="18">
        <v>0</v>
      </c>
      <c r="CP84" s="3">
        <v>115800</v>
      </c>
      <c r="CQ84" s="22">
        <v>115800</v>
      </c>
      <c r="CR84" s="12">
        <f t="shared" si="8"/>
        <v>1801007</v>
      </c>
      <c r="CS84" s="18">
        <f t="shared" si="9"/>
        <v>830165</v>
      </c>
      <c r="CT84" s="22">
        <f t="shared" si="12"/>
        <v>115800</v>
      </c>
      <c r="CU84" s="14">
        <f t="shared" si="10"/>
        <v>0</v>
      </c>
      <c r="CV84" s="6">
        <f t="shared" si="13"/>
        <v>2631172</v>
      </c>
      <c r="CW84" s="29">
        <f t="shared" si="14"/>
        <v>69.778905645925775</v>
      </c>
      <c r="CX84" s="29">
        <f t="shared" si="15"/>
        <v>69.778905645925775</v>
      </c>
      <c r="CY84" s="6">
        <f t="shared" si="11"/>
        <v>420.92017277235641</v>
      </c>
    </row>
    <row r="85" spans="1:103" x14ac:dyDescent="0.2">
      <c r="A85" s="2" t="s">
        <v>467</v>
      </c>
      <c r="B85" s="2" t="s">
        <v>402</v>
      </c>
      <c r="C85" s="31">
        <v>2</v>
      </c>
      <c r="D85" s="2" t="s">
        <v>468</v>
      </c>
      <c r="E85" s="3">
        <v>3066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12">
        <v>0</v>
      </c>
      <c r="L85" s="3">
        <v>0</v>
      </c>
      <c r="M85" s="3">
        <v>0</v>
      </c>
      <c r="N85" s="3">
        <v>0</v>
      </c>
      <c r="O85" s="3">
        <v>0</v>
      </c>
      <c r="P85" s="12">
        <v>0</v>
      </c>
      <c r="Q85" s="12">
        <v>22060</v>
      </c>
      <c r="R85" s="12">
        <v>0</v>
      </c>
      <c r="S85" s="12">
        <v>0</v>
      </c>
      <c r="T85" s="12">
        <v>114660</v>
      </c>
      <c r="U85" s="12">
        <v>103600</v>
      </c>
      <c r="V85" s="12">
        <v>0</v>
      </c>
      <c r="W85" s="12">
        <v>253</v>
      </c>
      <c r="X85" s="6">
        <v>0</v>
      </c>
      <c r="Y85" s="12">
        <v>0</v>
      </c>
      <c r="Z85" s="6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6">
        <v>0</v>
      </c>
      <c r="AG85" s="6">
        <v>0</v>
      </c>
      <c r="AH85" s="12">
        <v>0</v>
      </c>
      <c r="AI85" s="12">
        <v>0</v>
      </c>
      <c r="AJ85" s="3">
        <v>0</v>
      </c>
      <c r="AK85" s="6">
        <v>0</v>
      </c>
      <c r="AL85" s="6">
        <v>0</v>
      </c>
      <c r="AM85" s="12">
        <v>0</v>
      </c>
      <c r="AN85" s="3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3">
        <v>0</v>
      </c>
      <c r="AX85" s="3">
        <v>0</v>
      </c>
      <c r="AY85" s="3">
        <v>0</v>
      </c>
      <c r="AZ85" s="12">
        <v>0</v>
      </c>
      <c r="BA85" s="3">
        <v>0</v>
      </c>
      <c r="BB85" s="3">
        <v>0</v>
      </c>
      <c r="BC85" s="6">
        <v>0</v>
      </c>
      <c r="BD85" s="12">
        <v>178595</v>
      </c>
      <c r="BE85" s="12">
        <v>0</v>
      </c>
      <c r="BF85" s="12">
        <v>213000</v>
      </c>
      <c r="BG85" s="12">
        <v>7600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310</v>
      </c>
      <c r="BN85" s="12">
        <v>4240</v>
      </c>
      <c r="BO85" s="12">
        <v>1080</v>
      </c>
      <c r="BP85" s="12">
        <v>0</v>
      </c>
      <c r="BQ85" s="12">
        <v>1657</v>
      </c>
      <c r="BR85" s="12">
        <v>0</v>
      </c>
      <c r="BS85" s="12">
        <v>0</v>
      </c>
      <c r="BT85" s="12">
        <v>0</v>
      </c>
      <c r="BU85" s="12">
        <v>259</v>
      </c>
      <c r="BV85" s="12">
        <v>0</v>
      </c>
      <c r="BW85" s="12">
        <v>373</v>
      </c>
      <c r="BX85" s="12">
        <v>4540</v>
      </c>
      <c r="BY85" s="12">
        <v>11280</v>
      </c>
      <c r="BZ85" s="12">
        <v>51990</v>
      </c>
      <c r="CA85" s="12">
        <v>0</v>
      </c>
      <c r="CB85" s="12">
        <v>21580</v>
      </c>
      <c r="CC85" s="12">
        <v>39540</v>
      </c>
      <c r="CD85" s="18">
        <v>401440</v>
      </c>
      <c r="CE85" s="18">
        <v>1220</v>
      </c>
      <c r="CF85" s="3">
        <v>0</v>
      </c>
      <c r="CG85" s="3">
        <v>0</v>
      </c>
      <c r="CH85" s="3">
        <v>0</v>
      </c>
      <c r="CI85" s="3">
        <v>0</v>
      </c>
      <c r="CJ85" s="3">
        <v>0</v>
      </c>
      <c r="CK85" s="14">
        <v>0</v>
      </c>
      <c r="CL85" s="12"/>
      <c r="CM85" s="18">
        <v>0</v>
      </c>
      <c r="CN85" s="12">
        <v>41630</v>
      </c>
      <c r="CO85" s="18">
        <v>0</v>
      </c>
      <c r="CP85" s="3">
        <v>91250</v>
      </c>
      <c r="CQ85" s="22">
        <v>91250</v>
      </c>
      <c r="CR85" s="12">
        <f t="shared" si="8"/>
        <v>818247</v>
      </c>
      <c r="CS85" s="18">
        <f t="shared" si="9"/>
        <v>402660</v>
      </c>
      <c r="CT85" s="22">
        <f t="shared" si="12"/>
        <v>91250</v>
      </c>
      <c r="CU85" s="14">
        <f t="shared" si="10"/>
        <v>0</v>
      </c>
      <c r="CV85" s="6">
        <f t="shared" si="13"/>
        <v>1220907</v>
      </c>
      <c r="CW85" s="29">
        <f t="shared" si="14"/>
        <v>69.313123353379197</v>
      </c>
      <c r="CX85" s="29">
        <f t="shared" si="15"/>
        <v>69.313123353379197</v>
      </c>
      <c r="CY85" s="6">
        <f t="shared" si="11"/>
        <v>398.20841487279841</v>
      </c>
    </row>
    <row r="86" spans="1:103" x14ac:dyDescent="0.2">
      <c r="A86" s="2" t="s">
        <v>469</v>
      </c>
      <c r="B86" s="2" t="s">
        <v>402</v>
      </c>
      <c r="C86" s="31">
        <v>2</v>
      </c>
      <c r="D86" s="2" t="s">
        <v>470</v>
      </c>
      <c r="E86" s="3">
        <v>695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12">
        <v>0</v>
      </c>
      <c r="L86" s="3">
        <v>0</v>
      </c>
      <c r="M86" s="3">
        <v>0</v>
      </c>
      <c r="N86" s="3">
        <v>0</v>
      </c>
      <c r="O86" s="3">
        <v>0</v>
      </c>
      <c r="P86" s="12">
        <v>641</v>
      </c>
      <c r="Q86" s="12">
        <v>10963</v>
      </c>
      <c r="R86" s="12">
        <v>0</v>
      </c>
      <c r="S86" s="12">
        <v>0</v>
      </c>
      <c r="T86" s="12">
        <v>0</v>
      </c>
      <c r="U86" s="12">
        <v>21391</v>
      </c>
      <c r="V86" s="12">
        <v>0</v>
      </c>
      <c r="W86" s="12">
        <v>0</v>
      </c>
      <c r="X86" s="6">
        <v>0</v>
      </c>
      <c r="Y86" s="12">
        <v>0</v>
      </c>
      <c r="Z86" s="6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6">
        <v>0</v>
      </c>
      <c r="AG86" s="6">
        <v>0</v>
      </c>
      <c r="AH86" s="12">
        <v>0</v>
      </c>
      <c r="AI86" s="12">
        <v>0</v>
      </c>
      <c r="AJ86" s="3">
        <v>82</v>
      </c>
      <c r="AK86" s="6">
        <v>0</v>
      </c>
      <c r="AL86" s="6">
        <v>0</v>
      </c>
      <c r="AM86" s="12">
        <v>2291</v>
      </c>
      <c r="AN86" s="3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3">
        <v>0</v>
      </c>
      <c r="AX86" s="3">
        <v>0</v>
      </c>
      <c r="AY86" s="3">
        <v>0</v>
      </c>
      <c r="AZ86" s="12">
        <v>0</v>
      </c>
      <c r="BA86" s="3">
        <v>0</v>
      </c>
      <c r="BB86" s="3">
        <v>0</v>
      </c>
      <c r="BC86" s="6">
        <v>0</v>
      </c>
      <c r="BD86" s="12">
        <v>11634</v>
      </c>
      <c r="BE86" s="12">
        <v>0</v>
      </c>
      <c r="BF86" s="12">
        <v>35060</v>
      </c>
      <c r="BG86" s="12">
        <v>1395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14</v>
      </c>
      <c r="BN86" s="12">
        <v>964</v>
      </c>
      <c r="BO86" s="12">
        <v>272</v>
      </c>
      <c r="BP86" s="12">
        <v>69</v>
      </c>
      <c r="BQ86" s="12">
        <v>0</v>
      </c>
      <c r="BR86" s="12">
        <v>0</v>
      </c>
      <c r="BS86" s="12">
        <v>0</v>
      </c>
      <c r="BT86" s="12">
        <v>0</v>
      </c>
      <c r="BU86" s="12">
        <v>50</v>
      </c>
      <c r="BV86" s="12">
        <v>45</v>
      </c>
      <c r="BW86" s="12">
        <v>40</v>
      </c>
      <c r="BX86" s="12">
        <v>491</v>
      </c>
      <c r="BY86" s="12">
        <v>1965</v>
      </c>
      <c r="BZ86" s="12">
        <v>5085</v>
      </c>
      <c r="CA86" s="12">
        <v>775</v>
      </c>
      <c r="CB86" s="12">
        <v>2289</v>
      </c>
      <c r="CC86" s="12">
        <v>26334</v>
      </c>
      <c r="CD86" s="18">
        <v>92385</v>
      </c>
      <c r="CE86" s="18">
        <v>0</v>
      </c>
      <c r="CF86" s="3">
        <v>0</v>
      </c>
      <c r="CG86" s="3">
        <v>0</v>
      </c>
      <c r="CH86" s="3">
        <v>0</v>
      </c>
      <c r="CI86" s="3">
        <v>0</v>
      </c>
      <c r="CJ86" s="3">
        <v>0</v>
      </c>
      <c r="CK86" s="14">
        <v>0</v>
      </c>
      <c r="CL86" s="12">
        <v>5538</v>
      </c>
      <c r="CM86" s="18">
        <v>0</v>
      </c>
      <c r="CN86" s="12">
        <v>5425</v>
      </c>
      <c r="CO86" s="18">
        <v>0</v>
      </c>
      <c r="CP86" s="3">
        <v>5890</v>
      </c>
      <c r="CQ86" s="22">
        <v>5890</v>
      </c>
      <c r="CR86" s="12">
        <f t="shared" si="8"/>
        <v>132731</v>
      </c>
      <c r="CS86" s="18">
        <f t="shared" si="9"/>
        <v>92385</v>
      </c>
      <c r="CT86" s="22">
        <f t="shared" si="12"/>
        <v>5890</v>
      </c>
      <c r="CU86" s="14">
        <f t="shared" si="10"/>
        <v>0</v>
      </c>
      <c r="CV86" s="6">
        <f t="shared" si="13"/>
        <v>225116</v>
      </c>
      <c r="CW86" s="29">
        <f t="shared" si="14"/>
        <v>60.00753227188904</v>
      </c>
      <c r="CX86" s="29">
        <f t="shared" si="15"/>
        <v>60.00753227188904</v>
      </c>
      <c r="CY86" s="6">
        <f t="shared" si="11"/>
        <v>323.90791366906473</v>
      </c>
    </row>
    <row r="87" spans="1:103" x14ac:dyDescent="0.2">
      <c r="A87" s="2" t="s">
        <v>471</v>
      </c>
      <c r="B87" s="2" t="s">
        <v>402</v>
      </c>
      <c r="C87" s="31">
        <v>2</v>
      </c>
      <c r="D87" s="2" t="s">
        <v>472</v>
      </c>
      <c r="E87" s="3">
        <v>4578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12">
        <v>106</v>
      </c>
      <c r="L87" s="3">
        <v>0</v>
      </c>
      <c r="M87" s="3">
        <v>0</v>
      </c>
      <c r="N87" s="3">
        <v>0</v>
      </c>
      <c r="O87" s="3">
        <v>0</v>
      </c>
      <c r="P87" s="12">
        <v>0</v>
      </c>
      <c r="Q87" s="12">
        <v>2880</v>
      </c>
      <c r="R87" s="12">
        <v>0</v>
      </c>
      <c r="S87" s="12">
        <v>0</v>
      </c>
      <c r="T87" s="12">
        <v>0</v>
      </c>
      <c r="U87" s="12">
        <v>139030</v>
      </c>
      <c r="V87" s="12">
        <v>0</v>
      </c>
      <c r="W87" s="12">
        <v>115</v>
      </c>
      <c r="X87" s="6">
        <v>0</v>
      </c>
      <c r="Y87" s="12">
        <v>4020</v>
      </c>
      <c r="Z87" s="6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6">
        <v>0</v>
      </c>
      <c r="AG87" s="6">
        <v>0</v>
      </c>
      <c r="AH87" s="12">
        <v>0</v>
      </c>
      <c r="AI87" s="12">
        <v>0</v>
      </c>
      <c r="AJ87" s="3">
        <v>0</v>
      </c>
      <c r="AK87" s="6">
        <v>0</v>
      </c>
      <c r="AL87" s="6">
        <v>0</v>
      </c>
      <c r="AM87" s="12">
        <v>0</v>
      </c>
      <c r="AN87" s="3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3">
        <v>0</v>
      </c>
      <c r="AX87" s="3">
        <v>0</v>
      </c>
      <c r="AY87" s="3">
        <v>0</v>
      </c>
      <c r="AZ87" s="12">
        <v>63727</v>
      </c>
      <c r="BA87" s="3">
        <v>0</v>
      </c>
      <c r="BB87" s="3">
        <v>0</v>
      </c>
      <c r="BC87" s="6">
        <v>0</v>
      </c>
      <c r="BD87" s="12">
        <v>182020</v>
      </c>
      <c r="BE87" s="12">
        <v>0</v>
      </c>
      <c r="BF87" s="12">
        <v>345320</v>
      </c>
      <c r="BG87" s="12">
        <v>17660</v>
      </c>
      <c r="BH87" s="12">
        <v>970</v>
      </c>
      <c r="BI87" s="12">
        <v>0</v>
      </c>
      <c r="BJ87" s="12">
        <v>0</v>
      </c>
      <c r="BK87" s="12">
        <v>0</v>
      </c>
      <c r="BL87" s="12">
        <v>30.5</v>
      </c>
      <c r="BM87" s="12">
        <v>128</v>
      </c>
      <c r="BN87" s="12">
        <v>5181</v>
      </c>
      <c r="BO87" s="12">
        <v>1145</v>
      </c>
      <c r="BP87" s="12">
        <v>584</v>
      </c>
      <c r="BQ87" s="12">
        <v>3050</v>
      </c>
      <c r="BR87" s="12">
        <v>0</v>
      </c>
      <c r="BS87" s="12">
        <v>0</v>
      </c>
      <c r="BT87" s="12">
        <v>0</v>
      </c>
      <c r="BU87" s="12">
        <v>408</v>
      </c>
      <c r="BV87" s="12">
        <v>2115</v>
      </c>
      <c r="BW87" s="12">
        <v>0</v>
      </c>
      <c r="BX87" s="12">
        <v>3550</v>
      </c>
      <c r="BY87" s="12">
        <v>19052</v>
      </c>
      <c r="BZ87" s="12">
        <v>69070</v>
      </c>
      <c r="CA87" s="12">
        <v>0</v>
      </c>
      <c r="CB87" s="12">
        <v>17760</v>
      </c>
      <c r="CC87" s="12">
        <v>154140</v>
      </c>
      <c r="CD87" s="18">
        <v>392050</v>
      </c>
      <c r="CE87" s="18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14">
        <v>153141</v>
      </c>
      <c r="CL87" s="12">
        <v>11780</v>
      </c>
      <c r="CM87" s="18">
        <v>0</v>
      </c>
      <c r="CN87" s="12">
        <v>51430</v>
      </c>
      <c r="CO87" s="18">
        <v>0</v>
      </c>
      <c r="CP87" s="3">
        <v>57250</v>
      </c>
      <c r="CQ87" s="22">
        <v>57250</v>
      </c>
      <c r="CR87" s="12">
        <f t="shared" si="8"/>
        <v>1095271.5</v>
      </c>
      <c r="CS87" s="18">
        <f t="shared" si="9"/>
        <v>392050</v>
      </c>
      <c r="CT87" s="22">
        <f t="shared" si="12"/>
        <v>57250</v>
      </c>
      <c r="CU87" s="14">
        <f t="shared" si="10"/>
        <v>153141</v>
      </c>
      <c r="CV87" s="6">
        <f t="shared" si="13"/>
        <v>1487321.5</v>
      </c>
      <c r="CW87" s="29">
        <f t="shared" si="14"/>
        <v>74.617555742806346</v>
      </c>
      <c r="CX87" s="29">
        <f t="shared" si="15"/>
        <v>76.907161842773732</v>
      </c>
      <c r="CY87" s="6">
        <f t="shared" si="11"/>
        <v>324.88455657492352</v>
      </c>
    </row>
    <row r="88" spans="1:103" x14ac:dyDescent="0.2">
      <c r="A88" s="2" t="s">
        <v>473</v>
      </c>
      <c r="B88" s="2" t="s">
        <v>402</v>
      </c>
      <c r="C88" s="31">
        <v>2</v>
      </c>
      <c r="D88" s="2" t="s">
        <v>474</v>
      </c>
      <c r="E88" s="3">
        <v>1781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12">
        <v>0</v>
      </c>
      <c r="L88" s="3">
        <v>0</v>
      </c>
      <c r="M88" s="3">
        <v>0</v>
      </c>
      <c r="N88" s="3">
        <v>0</v>
      </c>
      <c r="O88" s="3">
        <v>0</v>
      </c>
      <c r="P88" s="12">
        <v>18007</v>
      </c>
      <c r="Q88" s="12">
        <v>45057</v>
      </c>
      <c r="R88" s="12">
        <v>0</v>
      </c>
      <c r="S88" s="12">
        <v>0</v>
      </c>
      <c r="T88" s="12">
        <v>0</v>
      </c>
      <c r="U88" s="12">
        <v>65815</v>
      </c>
      <c r="V88" s="12">
        <v>0</v>
      </c>
      <c r="W88" s="12">
        <v>0</v>
      </c>
      <c r="X88" s="6">
        <v>0</v>
      </c>
      <c r="Y88" s="12">
        <v>0</v>
      </c>
      <c r="Z88" s="6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6">
        <v>0</v>
      </c>
      <c r="AG88" s="6">
        <v>0</v>
      </c>
      <c r="AH88" s="12">
        <v>0</v>
      </c>
      <c r="AI88" s="12">
        <v>0</v>
      </c>
      <c r="AJ88" s="3">
        <v>358</v>
      </c>
      <c r="AK88" s="6">
        <v>0</v>
      </c>
      <c r="AL88" s="6">
        <v>0</v>
      </c>
      <c r="AM88" s="12">
        <v>9982</v>
      </c>
      <c r="AN88" s="3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3">
        <v>0</v>
      </c>
      <c r="AX88" s="3">
        <v>0</v>
      </c>
      <c r="AY88" s="3">
        <v>0</v>
      </c>
      <c r="AZ88" s="12">
        <v>0</v>
      </c>
      <c r="BA88" s="3">
        <v>0</v>
      </c>
      <c r="BB88" s="3">
        <v>0</v>
      </c>
      <c r="BC88" s="6">
        <v>0</v>
      </c>
      <c r="BD88" s="12">
        <v>60569</v>
      </c>
      <c r="BE88" s="12">
        <v>0</v>
      </c>
      <c r="BF88" s="12">
        <v>91220</v>
      </c>
      <c r="BG88" s="12">
        <v>7754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61</v>
      </c>
      <c r="BN88" s="12">
        <v>4200</v>
      </c>
      <c r="BO88" s="12">
        <v>680</v>
      </c>
      <c r="BP88" s="12">
        <v>303</v>
      </c>
      <c r="BQ88" s="12">
        <v>0</v>
      </c>
      <c r="BR88" s="12">
        <v>0</v>
      </c>
      <c r="BS88" s="12">
        <v>0</v>
      </c>
      <c r="BT88" s="12">
        <v>0</v>
      </c>
      <c r="BU88" s="12">
        <v>100</v>
      </c>
      <c r="BV88" s="12">
        <v>195</v>
      </c>
      <c r="BW88" s="12">
        <v>103</v>
      </c>
      <c r="BX88" s="12">
        <v>2141</v>
      </c>
      <c r="BY88" s="12">
        <v>8562</v>
      </c>
      <c r="BZ88" s="12">
        <v>22149</v>
      </c>
      <c r="CA88" s="12">
        <v>3380</v>
      </c>
      <c r="CB88" s="12">
        <v>9970</v>
      </c>
      <c r="CC88" s="12">
        <v>85608</v>
      </c>
      <c r="CD88" s="18">
        <v>243770</v>
      </c>
      <c r="CE88" s="18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  <c r="CK88" s="14">
        <v>0</v>
      </c>
      <c r="CL88" s="12">
        <v>18582</v>
      </c>
      <c r="CM88" s="18">
        <v>0</v>
      </c>
      <c r="CN88" s="12">
        <v>12106</v>
      </c>
      <c r="CO88" s="18">
        <v>0</v>
      </c>
      <c r="CP88" s="3">
        <v>34720</v>
      </c>
      <c r="CQ88" s="22">
        <v>34720</v>
      </c>
      <c r="CR88" s="12">
        <f t="shared" si="8"/>
        <v>466544</v>
      </c>
      <c r="CS88" s="18">
        <f t="shared" si="9"/>
        <v>243770</v>
      </c>
      <c r="CT88" s="22">
        <f t="shared" si="12"/>
        <v>34720</v>
      </c>
      <c r="CU88" s="14">
        <f t="shared" si="10"/>
        <v>0</v>
      </c>
      <c r="CV88" s="6">
        <f t="shared" si="13"/>
        <v>710314</v>
      </c>
      <c r="CW88" s="29">
        <f t="shared" si="14"/>
        <v>67.280687861225132</v>
      </c>
      <c r="CX88" s="29">
        <f t="shared" si="15"/>
        <v>67.280687861225132</v>
      </c>
      <c r="CY88" s="6">
        <f t="shared" si="11"/>
        <v>398.82874789444134</v>
      </c>
    </row>
    <row r="89" spans="1:103" x14ac:dyDescent="0.2">
      <c r="A89" s="2" t="s">
        <v>475</v>
      </c>
      <c r="B89" s="2" t="s">
        <v>402</v>
      </c>
      <c r="C89" s="31">
        <v>2</v>
      </c>
      <c r="D89" s="2" t="s">
        <v>476</v>
      </c>
      <c r="E89" s="3">
        <v>2015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12">
        <v>39</v>
      </c>
      <c r="L89" s="3">
        <v>0</v>
      </c>
      <c r="M89" s="3">
        <v>0</v>
      </c>
      <c r="N89" s="3">
        <v>0</v>
      </c>
      <c r="O89" s="3">
        <v>0</v>
      </c>
      <c r="P89" s="12">
        <v>0</v>
      </c>
      <c r="Q89" s="12">
        <v>0</v>
      </c>
      <c r="R89" s="12">
        <v>0</v>
      </c>
      <c r="S89" s="12">
        <v>0</v>
      </c>
      <c r="T89" s="12">
        <v>65780</v>
      </c>
      <c r="U89" s="12">
        <v>78830</v>
      </c>
      <c r="V89" s="12">
        <v>0</v>
      </c>
      <c r="W89" s="12">
        <v>50</v>
      </c>
      <c r="X89" s="6">
        <v>0</v>
      </c>
      <c r="Y89" s="12">
        <v>0</v>
      </c>
      <c r="Z89" s="6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6">
        <v>0</v>
      </c>
      <c r="AG89" s="6">
        <v>0</v>
      </c>
      <c r="AH89" s="12">
        <v>0</v>
      </c>
      <c r="AI89" s="12">
        <v>0</v>
      </c>
      <c r="AJ89" s="3">
        <v>0</v>
      </c>
      <c r="AK89" s="6">
        <v>0</v>
      </c>
      <c r="AL89" s="6">
        <v>0</v>
      </c>
      <c r="AM89" s="12">
        <v>0</v>
      </c>
      <c r="AN89" s="3">
        <v>0</v>
      </c>
      <c r="AO89" s="6">
        <v>0</v>
      </c>
      <c r="AP89" s="6">
        <v>0</v>
      </c>
      <c r="AQ89" s="27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3">
        <v>0</v>
      </c>
      <c r="AX89" s="3">
        <v>0</v>
      </c>
      <c r="AY89" s="3">
        <v>0</v>
      </c>
      <c r="AZ89" s="12">
        <v>0</v>
      </c>
      <c r="BA89" s="3">
        <v>0</v>
      </c>
      <c r="BB89" s="3">
        <v>0</v>
      </c>
      <c r="BC89" s="6">
        <v>0</v>
      </c>
      <c r="BD89" s="12">
        <v>86143</v>
      </c>
      <c r="BE89" s="12">
        <v>0</v>
      </c>
      <c r="BF89" s="12">
        <v>141290</v>
      </c>
      <c r="BG89" s="12">
        <v>3020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721</v>
      </c>
      <c r="BP89" s="12">
        <v>274</v>
      </c>
      <c r="BQ89" s="12">
        <v>0</v>
      </c>
      <c r="BR89" s="12">
        <v>0</v>
      </c>
      <c r="BS89" s="12">
        <v>0</v>
      </c>
      <c r="BT89" s="12">
        <v>0</v>
      </c>
      <c r="BU89" s="12">
        <v>80</v>
      </c>
      <c r="BV89" s="12">
        <v>244</v>
      </c>
      <c r="BW89" s="12">
        <v>130</v>
      </c>
      <c r="BX89" s="12">
        <v>0</v>
      </c>
      <c r="BY89" s="12">
        <v>0</v>
      </c>
      <c r="BZ89" s="12">
        <v>31437</v>
      </c>
      <c r="CA89" s="12">
        <v>8000</v>
      </c>
      <c r="CB89" s="12">
        <v>6114</v>
      </c>
      <c r="CC89" s="12">
        <v>40695</v>
      </c>
      <c r="CD89" s="18">
        <v>215880</v>
      </c>
      <c r="CE89" s="18">
        <v>0</v>
      </c>
      <c r="CF89" s="3">
        <v>0</v>
      </c>
      <c r="CG89" s="3">
        <v>0</v>
      </c>
      <c r="CH89" s="3">
        <v>0</v>
      </c>
      <c r="CI89" s="3">
        <v>0</v>
      </c>
      <c r="CJ89" s="3">
        <v>0</v>
      </c>
      <c r="CK89" s="14">
        <v>21960</v>
      </c>
      <c r="CL89" s="12"/>
      <c r="CM89" s="18">
        <v>0</v>
      </c>
      <c r="CN89" s="12">
        <v>17219</v>
      </c>
      <c r="CO89" s="18">
        <v>0</v>
      </c>
      <c r="CP89" s="3">
        <v>43750</v>
      </c>
      <c r="CQ89" s="22">
        <v>43750</v>
      </c>
      <c r="CR89" s="12">
        <f t="shared" si="8"/>
        <v>480066</v>
      </c>
      <c r="CS89" s="18">
        <f t="shared" si="9"/>
        <v>215880</v>
      </c>
      <c r="CT89" s="22">
        <f t="shared" si="12"/>
        <v>43750</v>
      </c>
      <c r="CU89" s="14">
        <f t="shared" si="10"/>
        <v>21960</v>
      </c>
      <c r="CV89" s="6">
        <f t="shared" si="13"/>
        <v>695946</v>
      </c>
      <c r="CW89" s="29">
        <f t="shared" si="14"/>
        <v>70.815037528930802</v>
      </c>
      <c r="CX89" s="29">
        <f t="shared" si="15"/>
        <v>71.656495845893687</v>
      </c>
      <c r="CY89" s="6">
        <f t="shared" si="11"/>
        <v>345.38263027295284</v>
      </c>
    </row>
    <row r="90" spans="1:103" x14ac:dyDescent="0.2">
      <c r="A90" s="2" t="s">
        <v>477</v>
      </c>
      <c r="B90" s="2" t="s">
        <v>402</v>
      </c>
      <c r="C90" s="31">
        <v>2</v>
      </c>
      <c r="D90" s="2" t="s">
        <v>478</v>
      </c>
      <c r="E90" s="3">
        <v>904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12">
        <v>0</v>
      </c>
      <c r="L90" s="3">
        <v>0</v>
      </c>
      <c r="M90" s="3">
        <v>0</v>
      </c>
      <c r="N90" s="3">
        <v>0</v>
      </c>
      <c r="O90" s="3">
        <v>0</v>
      </c>
      <c r="P90" s="12">
        <v>9083</v>
      </c>
      <c r="Q90" s="12">
        <v>12990</v>
      </c>
      <c r="R90" s="12">
        <v>0</v>
      </c>
      <c r="S90" s="12">
        <v>0</v>
      </c>
      <c r="T90" s="12">
        <v>0</v>
      </c>
      <c r="U90" s="12">
        <v>29204</v>
      </c>
      <c r="V90" s="12">
        <v>0</v>
      </c>
      <c r="W90" s="12">
        <v>0</v>
      </c>
      <c r="X90" s="6">
        <v>0</v>
      </c>
      <c r="Y90" s="12">
        <v>0</v>
      </c>
      <c r="Z90" s="6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6">
        <v>0</v>
      </c>
      <c r="AG90" s="6">
        <v>0</v>
      </c>
      <c r="AH90" s="12">
        <v>0</v>
      </c>
      <c r="AI90" s="12">
        <v>0</v>
      </c>
      <c r="AJ90" s="3">
        <v>36</v>
      </c>
      <c r="AK90" s="6">
        <v>0</v>
      </c>
      <c r="AL90" s="6">
        <v>0</v>
      </c>
      <c r="AM90" s="12">
        <v>1008</v>
      </c>
      <c r="AN90" s="3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3">
        <v>0</v>
      </c>
      <c r="AX90" s="3">
        <v>0</v>
      </c>
      <c r="AY90" s="3">
        <v>0</v>
      </c>
      <c r="AZ90" s="12">
        <v>0</v>
      </c>
      <c r="BA90" s="3">
        <v>0</v>
      </c>
      <c r="BB90" s="3">
        <v>0</v>
      </c>
      <c r="BC90" s="6">
        <v>0</v>
      </c>
      <c r="BD90" s="12">
        <v>16553</v>
      </c>
      <c r="BE90" s="12">
        <v>0</v>
      </c>
      <c r="BF90" s="12">
        <v>46740</v>
      </c>
      <c r="BG90" s="12">
        <v>3647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6</v>
      </c>
      <c r="BN90" s="12">
        <v>424</v>
      </c>
      <c r="BO90" s="12">
        <v>605</v>
      </c>
      <c r="BP90" s="12">
        <v>29</v>
      </c>
      <c r="BQ90" s="12">
        <v>0</v>
      </c>
      <c r="BR90" s="12">
        <v>0</v>
      </c>
      <c r="BS90" s="12">
        <v>0</v>
      </c>
      <c r="BT90" s="12">
        <v>0</v>
      </c>
      <c r="BU90" s="12">
        <v>50</v>
      </c>
      <c r="BV90" s="12">
        <v>20</v>
      </c>
      <c r="BW90" s="12">
        <v>44</v>
      </c>
      <c r="BX90" s="12">
        <v>217</v>
      </c>
      <c r="BY90" s="12">
        <v>866</v>
      </c>
      <c r="BZ90" s="12">
        <v>2239</v>
      </c>
      <c r="CA90" s="12">
        <v>344</v>
      </c>
      <c r="CB90" s="12">
        <v>1007</v>
      </c>
      <c r="CC90" s="12">
        <v>37345</v>
      </c>
      <c r="CD90" s="18">
        <v>209230</v>
      </c>
      <c r="CE90" s="18">
        <v>0</v>
      </c>
      <c r="CF90" s="3">
        <v>0</v>
      </c>
      <c r="CG90" s="3">
        <v>0</v>
      </c>
      <c r="CH90" s="3">
        <v>0</v>
      </c>
      <c r="CI90" s="3">
        <v>0</v>
      </c>
      <c r="CJ90" s="3">
        <v>0</v>
      </c>
      <c r="CK90" s="14">
        <v>0</v>
      </c>
      <c r="CL90" s="12">
        <v>9260</v>
      </c>
      <c r="CM90" s="18">
        <v>0</v>
      </c>
      <c r="CN90" s="12">
        <v>2917</v>
      </c>
      <c r="CO90" s="18">
        <v>0</v>
      </c>
      <c r="CP90" s="3">
        <v>15190</v>
      </c>
      <c r="CQ90" s="22">
        <v>15190</v>
      </c>
      <c r="CR90" s="12">
        <f t="shared" si="8"/>
        <v>174598</v>
      </c>
      <c r="CS90" s="18">
        <f t="shared" si="9"/>
        <v>209230</v>
      </c>
      <c r="CT90" s="22">
        <f t="shared" si="12"/>
        <v>15190</v>
      </c>
      <c r="CU90" s="14">
        <f t="shared" si="10"/>
        <v>0</v>
      </c>
      <c r="CV90" s="6">
        <f t="shared" si="13"/>
        <v>383828</v>
      </c>
      <c r="CW90" s="29">
        <f t="shared" si="14"/>
        <v>47.563769053025176</v>
      </c>
      <c r="CX90" s="29">
        <f t="shared" si="15"/>
        <v>47.563769053025176</v>
      </c>
      <c r="CY90" s="6">
        <f t="shared" si="11"/>
        <v>424.58849557522126</v>
      </c>
    </row>
    <row r="91" spans="1:103" x14ac:dyDescent="0.2">
      <c r="A91" s="2" t="s">
        <v>479</v>
      </c>
      <c r="B91" s="2" t="s">
        <v>402</v>
      </c>
      <c r="C91" s="31">
        <v>2</v>
      </c>
      <c r="D91" s="2" t="s">
        <v>480</v>
      </c>
      <c r="E91" s="3">
        <v>3913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12">
        <v>92</v>
      </c>
      <c r="L91" s="3">
        <v>0</v>
      </c>
      <c r="M91" s="3">
        <v>0</v>
      </c>
      <c r="N91" s="3">
        <v>0</v>
      </c>
      <c r="O91" s="3">
        <v>0</v>
      </c>
      <c r="P91" s="12">
        <v>9774</v>
      </c>
      <c r="Q91" s="12">
        <v>26580</v>
      </c>
      <c r="R91" s="12">
        <v>0</v>
      </c>
      <c r="S91" s="12">
        <v>0</v>
      </c>
      <c r="T91" s="12">
        <v>97340</v>
      </c>
      <c r="U91" s="12">
        <v>117260</v>
      </c>
      <c r="V91" s="12">
        <v>0</v>
      </c>
      <c r="W91" s="12">
        <v>95</v>
      </c>
      <c r="X91" s="6">
        <v>0</v>
      </c>
      <c r="Y91" s="12">
        <v>3538</v>
      </c>
      <c r="Z91" s="6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6">
        <v>0</v>
      </c>
      <c r="AG91" s="6">
        <v>0</v>
      </c>
      <c r="AH91" s="12">
        <v>0</v>
      </c>
      <c r="AI91" s="12">
        <v>0</v>
      </c>
      <c r="AJ91" s="3">
        <v>0</v>
      </c>
      <c r="AK91" s="6">
        <v>0</v>
      </c>
      <c r="AL91" s="6">
        <v>0</v>
      </c>
      <c r="AM91" s="12">
        <v>0</v>
      </c>
      <c r="AN91" s="3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3">
        <v>0</v>
      </c>
      <c r="AX91" s="3">
        <v>0</v>
      </c>
      <c r="AY91" s="3">
        <v>0</v>
      </c>
      <c r="AZ91" s="12">
        <v>56077</v>
      </c>
      <c r="BA91" s="3">
        <v>0</v>
      </c>
      <c r="BB91" s="3">
        <v>0</v>
      </c>
      <c r="BC91" s="6">
        <v>0</v>
      </c>
      <c r="BD91" s="12">
        <v>153580</v>
      </c>
      <c r="BE91" s="12">
        <v>0</v>
      </c>
      <c r="BF91" s="12">
        <v>304510</v>
      </c>
      <c r="BG91" s="12">
        <v>14010</v>
      </c>
      <c r="BH91" s="12">
        <v>850</v>
      </c>
      <c r="BI91" s="12">
        <v>0</v>
      </c>
      <c r="BJ91" s="12">
        <v>0</v>
      </c>
      <c r="BK91" s="12">
        <v>0</v>
      </c>
      <c r="BL91" s="12">
        <v>25</v>
      </c>
      <c r="BM91" s="12">
        <v>112</v>
      </c>
      <c r="BN91" s="12">
        <v>4559</v>
      </c>
      <c r="BO91" s="12">
        <v>1006</v>
      </c>
      <c r="BP91" s="12">
        <v>515</v>
      </c>
      <c r="BQ91" s="12">
        <v>2682</v>
      </c>
      <c r="BR91" s="12">
        <v>0</v>
      </c>
      <c r="BS91" s="12">
        <v>0</v>
      </c>
      <c r="BT91" s="12">
        <v>0</v>
      </c>
      <c r="BU91" s="12">
        <v>358</v>
      </c>
      <c r="BV91" s="12">
        <v>1860</v>
      </c>
      <c r="BW91" s="12">
        <v>0</v>
      </c>
      <c r="BX91" s="12">
        <v>3126</v>
      </c>
      <c r="BY91" s="12">
        <v>16709</v>
      </c>
      <c r="BZ91" s="12">
        <v>60784</v>
      </c>
      <c r="CA91" s="12">
        <v>0</v>
      </c>
      <c r="CB91" s="12">
        <v>15630</v>
      </c>
      <c r="CC91" s="12">
        <v>87591</v>
      </c>
      <c r="CD91" s="18">
        <v>398080</v>
      </c>
      <c r="CE91" s="18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14">
        <v>0</v>
      </c>
      <c r="CL91" s="12">
        <v>10800</v>
      </c>
      <c r="CM91" s="18">
        <v>0</v>
      </c>
      <c r="CN91" s="12">
        <v>42630</v>
      </c>
      <c r="CO91" s="18">
        <v>0</v>
      </c>
      <c r="CP91" s="3">
        <v>0</v>
      </c>
      <c r="CQ91" s="22">
        <v>0</v>
      </c>
      <c r="CR91" s="12">
        <f t="shared" si="8"/>
        <v>1032093</v>
      </c>
      <c r="CS91" s="18">
        <f t="shared" si="9"/>
        <v>398080</v>
      </c>
      <c r="CT91" s="22">
        <f t="shared" si="12"/>
        <v>0</v>
      </c>
      <c r="CU91" s="14">
        <f t="shared" si="10"/>
        <v>0</v>
      </c>
      <c r="CV91" s="6">
        <f t="shared" si="13"/>
        <v>1430173</v>
      </c>
      <c r="CW91" s="29">
        <f t="shared" si="14"/>
        <v>72.16560514007746</v>
      </c>
      <c r="CX91" s="29">
        <f t="shared" si="15"/>
        <v>72.16560514007746</v>
      </c>
      <c r="CY91" s="6">
        <f t="shared" si="11"/>
        <v>365.49271658573986</v>
      </c>
    </row>
    <row r="92" spans="1:103" x14ac:dyDescent="0.2">
      <c r="A92" s="2" t="s">
        <v>481</v>
      </c>
      <c r="B92" s="2" t="s">
        <v>402</v>
      </c>
      <c r="C92" s="31">
        <v>2</v>
      </c>
      <c r="D92" s="2" t="s">
        <v>482</v>
      </c>
      <c r="E92" s="3">
        <v>6814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12">
        <v>78</v>
      </c>
      <c r="L92" s="3">
        <v>0</v>
      </c>
      <c r="M92" s="3">
        <v>0</v>
      </c>
      <c r="N92" s="3">
        <v>0</v>
      </c>
      <c r="O92" s="3">
        <v>0</v>
      </c>
      <c r="P92" s="12">
        <v>76800</v>
      </c>
      <c r="Q92" s="12">
        <v>26360</v>
      </c>
      <c r="R92" s="12">
        <v>0</v>
      </c>
      <c r="S92" s="12">
        <v>0</v>
      </c>
      <c r="T92" s="12">
        <v>234920</v>
      </c>
      <c r="U92" s="12">
        <v>250780</v>
      </c>
      <c r="V92" s="12">
        <v>0</v>
      </c>
      <c r="W92" s="12">
        <v>0</v>
      </c>
      <c r="X92" s="6">
        <v>0</v>
      </c>
      <c r="Y92" s="12">
        <v>9700</v>
      </c>
      <c r="Z92" s="6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6">
        <v>0</v>
      </c>
      <c r="AG92" s="6">
        <v>0</v>
      </c>
      <c r="AH92" s="12">
        <v>0</v>
      </c>
      <c r="AI92" s="12">
        <v>0</v>
      </c>
      <c r="AJ92" s="3">
        <v>0</v>
      </c>
      <c r="AK92" s="6">
        <v>0</v>
      </c>
      <c r="AL92" s="6">
        <v>0</v>
      </c>
      <c r="AM92" s="12">
        <v>0</v>
      </c>
      <c r="AN92" s="3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3">
        <v>0</v>
      </c>
      <c r="AX92" s="3">
        <v>0</v>
      </c>
      <c r="AY92" s="3">
        <v>0</v>
      </c>
      <c r="AZ92" s="12">
        <v>140560</v>
      </c>
      <c r="BA92" s="3">
        <v>0</v>
      </c>
      <c r="BB92" s="3">
        <v>0</v>
      </c>
      <c r="BC92" s="6">
        <v>0</v>
      </c>
      <c r="BD92" s="12">
        <v>324690</v>
      </c>
      <c r="BE92" s="12">
        <v>0</v>
      </c>
      <c r="BF92" s="12">
        <v>607458</v>
      </c>
      <c r="BG92" s="12">
        <v>19000</v>
      </c>
      <c r="BH92" s="12">
        <v>4740</v>
      </c>
      <c r="BI92" s="12">
        <v>0</v>
      </c>
      <c r="BJ92" s="12">
        <v>0</v>
      </c>
      <c r="BK92" s="12">
        <v>0</v>
      </c>
      <c r="BL92" s="12">
        <v>0</v>
      </c>
      <c r="BM92" s="12">
        <v>413</v>
      </c>
      <c r="BN92" s="12">
        <v>14140</v>
      </c>
      <c r="BO92" s="12">
        <v>2510</v>
      </c>
      <c r="BP92" s="12">
        <v>2170</v>
      </c>
      <c r="BQ92" s="12">
        <v>887</v>
      </c>
      <c r="BR92" s="12">
        <v>7187</v>
      </c>
      <c r="BS92" s="12">
        <v>0</v>
      </c>
      <c r="BT92" s="12">
        <v>0</v>
      </c>
      <c r="BU92" s="12">
        <v>677</v>
      </c>
      <c r="BV92" s="12">
        <v>4025</v>
      </c>
      <c r="BW92" s="12">
        <v>0</v>
      </c>
      <c r="BX92" s="12">
        <v>13820</v>
      </c>
      <c r="BY92" s="12">
        <v>33050</v>
      </c>
      <c r="BZ92" s="12">
        <v>342220</v>
      </c>
      <c r="CA92" s="12">
        <v>24000</v>
      </c>
      <c r="CB92" s="12">
        <v>46460</v>
      </c>
      <c r="CC92" s="12">
        <v>133410</v>
      </c>
      <c r="CD92" s="18">
        <v>788370</v>
      </c>
      <c r="CE92" s="18">
        <v>0</v>
      </c>
      <c r="CF92" s="3">
        <v>0</v>
      </c>
      <c r="CG92" s="3">
        <v>0</v>
      </c>
      <c r="CH92" s="3">
        <v>0</v>
      </c>
      <c r="CI92" s="3">
        <v>0</v>
      </c>
      <c r="CJ92" s="3">
        <v>0</v>
      </c>
      <c r="CK92" s="14">
        <v>0</v>
      </c>
      <c r="CL92" s="12">
        <v>38720</v>
      </c>
      <c r="CM92" s="18">
        <v>0</v>
      </c>
      <c r="CN92" s="12">
        <v>118480</v>
      </c>
      <c r="CO92" s="18">
        <v>0</v>
      </c>
      <c r="CP92" s="3">
        <v>228700</v>
      </c>
      <c r="CQ92" s="22">
        <v>228700</v>
      </c>
      <c r="CR92" s="12">
        <f t="shared" si="8"/>
        <v>2477255</v>
      </c>
      <c r="CS92" s="18">
        <f t="shared" si="9"/>
        <v>788370</v>
      </c>
      <c r="CT92" s="22">
        <f t="shared" si="12"/>
        <v>228700</v>
      </c>
      <c r="CU92" s="14">
        <f t="shared" si="10"/>
        <v>0</v>
      </c>
      <c r="CV92" s="6">
        <f t="shared" si="13"/>
        <v>3265625</v>
      </c>
      <c r="CW92" s="29">
        <f t="shared" si="14"/>
        <v>77.438561095490542</v>
      </c>
      <c r="CX92" s="29">
        <f t="shared" si="15"/>
        <v>77.438561095490542</v>
      </c>
      <c r="CY92" s="6">
        <f t="shared" si="11"/>
        <v>479.25227472850014</v>
      </c>
    </row>
    <row r="93" spans="1:103" x14ac:dyDescent="0.2">
      <c r="A93" s="2" t="s">
        <v>483</v>
      </c>
      <c r="B93" s="2" t="s">
        <v>402</v>
      </c>
      <c r="C93" s="31">
        <v>2</v>
      </c>
      <c r="D93" s="2" t="s">
        <v>484</v>
      </c>
      <c r="E93" s="3">
        <v>43863</v>
      </c>
      <c r="F93" s="3">
        <v>0</v>
      </c>
      <c r="G93" s="3">
        <v>0</v>
      </c>
      <c r="H93" s="3">
        <v>0</v>
      </c>
      <c r="I93" s="3">
        <v>100</v>
      </c>
      <c r="J93" s="3">
        <v>0</v>
      </c>
      <c r="K93" s="12">
        <v>264</v>
      </c>
      <c r="L93" s="3">
        <v>0</v>
      </c>
      <c r="M93" s="3">
        <v>220</v>
      </c>
      <c r="N93" s="3">
        <v>134</v>
      </c>
      <c r="O93" s="3">
        <v>0</v>
      </c>
      <c r="P93" s="12">
        <v>0</v>
      </c>
      <c r="Q93" s="12">
        <v>8390</v>
      </c>
      <c r="R93" s="12">
        <v>0</v>
      </c>
      <c r="S93" s="12">
        <v>0</v>
      </c>
      <c r="T93" s="12">
        <v>1906590</v>
      </c>
      <c r="U93" s="12">
        <v>2020480</v>
      </c>
      <c r="V93" s="12">
        <v>178</v>
      </c>
      <c r="W93" s="12">
        <v>51</v>
      </c>
      <c r="X93" s="6">
        <v>0</v>
      </c>
      <c r="Y93" s="12">
        <v>6400</v>
      </c>
      <c r="Z93" s="26">
        <v>15500</v>
      </c>
      <c r="AA93" s="12">
        <v>20</v>
      </c>
      <c r="AB93" s="12">
        <v>0</v>
      </c>
      <c r="AC93" s="12">
        <v>660</v>
      </c>
      <c r="AD93" s="12">
        <v>1710</v>
      </c>
      <c r="AE93" s="12">
        <v>0</v>
      </c>
      <c r="AF93" s="6">
        <v>0</v>
      </c>
      <c r="AG93" s="6">
        <v>0</v>
      </c>
      <c r="AH93" s="12">
        <v>0</v>
      </c>
      <c r="AI93" s="12">
        <v>0</v>
      </c>
      <c r="AJ93" s="3">
        <v>256</v>
      </c>
      <c r="AK93" s="6">
        <v>0</v>
      </c>
      <c r="AL93" s="26">
        <v>6980</v>
      </c>
      <c r="AM93" s="12">
        <v>0</v>
      </c>
      <c r="AN93" s="3">
        <v>0</v>
      </c>
      <c r="AO93" s="6">
        <v>0</v>
      </c>
      <c r="AP93" s="6">
        <v>0</v>
      </c>
      <c r="AQ93" s="6">
        <v>0</v>
      </c>
      <c r="AR93" s="26">
        <v>1030</v>
      </c>
      <c r="AS93" s="6">
        <v>0</v>
      </c>
      <c r="AT93" s="26">
        <v>326850</v>
      </c>
      <c r="AU93" s="26">
        <v>103710</v>
      </c>
      <c r="AV93" s="6">
        <v>0</v>
      </c>
      <c r="AW93" s="3">
        <v>0</v>
      </c>
      <c r="AX93" s="3">
        <v>0</v>
      </c>
      <c r="AY93" s="3">
        <v>0</v>
      </c>
      <c r="AZ93" s="12">
        <v>59190</v>
      </c>
      <c r="BA93" s="3">
        <v>0</v>
      </c>
      <c r="BB93" s="3">
        <v>0</v>
      </c>
      <c r="BC93" s="6">
        <v>0</v>
      </c>
      <c r="BD93" s="12">
        <v>2672830</v>
      </c>
      <c r="BE93" s="12">
        <v>0</v>
      </c>
      <c r="BF93" s="12">
        <v>4490760</v>
      </c>
      <c r="BG93" s="12">
        <v>178780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373</v>
      </c>
      <c r="BN93" s="12">
        <v>46510</v>
      </c>
      <c r="BO93" s="12">
        <v>15420</v>
      </c>
      <c r="BP93" s="12">
        <v>1400</v>
      </c>
      <c r="BQ93" s="12">
        <v>6380</v>
      </c>
      <c r="BR93" s="12">
        <v>0</v>
      </c>
      <c r="BS93" s="12">
        <v>0</v>
      </c>
      <c r="BT93" s="12">
        <v>0</v>
      </c>
      <c r="BU93" s="12">
        <v>3862</v>
      </c>
      <c r="BV93" s="12">
        <v>8170</v>
      </c>
      <c r="BW93" s="12">
        <v>4229</v>
      </c>
      <c r="BX93" s="12">
        <v>26470</v>
      </c>
      <c r="BY93" s="12">
        <v>105280</v>
      </c>
      <c r="BZ93" s="12">
        <v>610430</v>
      </c>
      <c r="CA93" s="12">
        <v>21090</v>
      </c>
      <c r="CB93" s="12">
        <v>69820</v>
      </c>
      <c r="CC93" s="12">
        <v>1471850</v>
      </c>
      <c r="CD93" s="18">
        <v>7513650</v>
      </c>
      <c r="CE93" s="18">
        <v>0</v>
      </c>
      <c r="CF93" s="3">
        <v>0</v>
      </c>
      <c r="CG93" s="3">
        <v>108980</v>
      </c>
      <c r="CH93" s="3">
        <v>0</v>
      </c>
      <c r="CI93" s="3">
        <v>0</v>
      </c>
      <c r="CJ93" s="3">
        <v>0</v>
      </c>
      <c r="CK93" s="14">
        <v>0</v>
      </c>
      <c r="CL93" s="12">
        <v>5797620</v>
      </c>
      <c r="CM93" s="18">
        <v>0</v>
      </c>
      <c r="CN93" s="12">
        <v>271770</v>
      </c>
      <c r="CO93" s="18">
        <v>0</v>
      </c>
      <c r="CP93" s="3">
        <v>707000</v>
      </c>
      <c r="CQ93" s="22">
        <v>707000</v>
      </c>
      <c r="CR93" s="12">
        <f t="shared" si="8"/>
        <v>19806977</v>
      </c>
      <c r="CS93" s="18">
        <f t="shared" si="9"/>
        <v>7513650</v>
      </c>
      <c r="CT93" s="22">
        <f t="shared" si="12"/>
        <v>707000</v>
      </c>
      <c r="CU93" s="14">
        <f t="shared" si="10"/>
        <v>0</v>
      </c>
      <c r="CV93" s="6">
        <f t="shared" si="13"/>
        <v>27320627</v>
      </c>
      <c r="CW93" s="29">
        <f t="shared" si="14"/>
        <v>73.191986606643511</v>
      </c>
      <c r="CX93" s="29">
        <f t="shared" si="15"/>
        <v>73.191986606643511</v>
      </c>
      <c r="CY93" s="6">
        <f t="shared" si="11"/>
        <v>622.86270888904085</v>
      </c>
    </row>
    <row r="94" spans="1:103" x14ac:dyDescent="0.2">
      <c r="A94" s="2" t="s">
        <v>485</v>
      </c>
      <c r="B94" s="2" t="s">
        <v>402</v>
      </c>
      <c r="C94" s="31">
        <v>2</v>
      </c>
      <c r="D94" s="2" t="s">
        <v>486</v>
      </c>
      <c r="E94" s="3">
        <v>3566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12">
        <v>89</v>
      </c>
      <c r="L94" s="3">
        <v>0</v>
      </c>
      <c r="M94" s="3">
        <v>0</v>
      </c>
      <c r="N94" s="3">
        <v>0</v>
      </c>
      <c r="O94" s="3">
        <v>0</v>
      </c>
      <c r="P94" s="12">
        <v>54860</v>
      </c>
      <c r="Q94" s="12">
        <v>74010</v>
      </c>
      <c r="R94" s="12">
        <v>0</v>
      </c>
      <c r="S94" s="12">
        <v>0</v>
      </c>
      <c r="T94" s="12">
        <v>0</v>
      </c>
      <c r="U94" s="12">
        <v>105124</v>
      </c>
      <c r="V94" s="12">
        <v>0</v>
      </c>
      <c r="W94" s="12">
        <v>0</v>
      </c>
      <c r="X94" s="6">
        <v>0</v>
      </c>
      <c r="Y94" s="12">
        <v>0</v>
      </c>
      <c r="Z94" s="6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6">
        <v>0</v>
      </c>
      <c r="AG94" s="6">
        <v>0</v>
      </c>
      <c r="AH94" s="12">
        <v>0</v>
      </c>
      <c r="AI94" s="12">
        <v>0</v>
      </c>
      <c r="AJ94" s="3">
        <v>0</v>
      </c>
      <c r="AK94" s="6">
        <v>0</v>
      </c>
      <c r="AL94" s="6">
        <v>0</v>
      </c>
      <c r="AM94" s="12">
        <v>0</v>
      </c>
      <c r="AN94" s="3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3">
        <v>0</v>
      </c>
      <c r="AX94" s="3">
        <v>0</v>
      </c>
      <c r="AY94" s="3">
        <v>0</v>
      </c>
      <c r="AZ94" s="12">
        <v>22180</v>
      </c>
      <c r="BA94" s="3">
        <v>0</v>
      </c>
      <c r="BB94" s="3">
        <v>0</v>
      </c>
      <c r="BC94" s="6">
        <v>0</v>
      </c>
      <c r="BD94" s="12">
        <v>113314</v>
      </c>
      <c r="BE94" s="12">
        <v>0</v>
      </c>
      <c r="BF94" s="12">
        <v>298820</v>
      </c>
      <c r="BG94" s="12">
        <v>5608</v>
      </c>
      <c r="BH94" s="12">
        <v>3180</v>
      </c>
      <c r="BI94" s="12">
        <v>0</v>
      </c>
      <c r="BJ94" s="12">
        <v>0</v>
      </c>
      <c r="BK94" s="12">
        <v>0</v>
      </c>
      <c r="BL94" s="12">
        <v>0</v>
      </c>
      <c r="BM94" s="12">
        <v>332</v>
      </c>
      <c r="BN94" s="12">
        <v>11440</v>
      </c>
      <c r="BO94" s="12">
        <v>2946</v>
      </c>
      <c r="BP94" s="12">
        <v>700</v>
      </c>
      <c r="BQ94" s="12">
        <v>0</v>
      </c>
      <c r="BR94" s="12">
        <v>192</v>
      </c>
      <c r="BS94" s="12">
        <v>0</v>
      </c>
      <c r="BT94" s="12">
        <v>0</v>
      </c>
      <c r="BU94" s="12">
        <v>130</v>
      </c>
      <c r="BV94" s="12">
        <v>3479</v>
      </c>
      <c r="BW94" s="12">
        <v>0</v>
      </c>
      <c r="BX94" s="12">
        <v>7020</v>
      </c>
      <c r="BY94" s="12">
        <v>36300</v>
      </c>
      <c r="BZ94" s="12">
        <v>103207</v>
      </c>
      <c r="CA94" s="12">
        <v>22366</v>
      </c>
      <c r="CB94" s="12">
        <v>43913</v>
      </c>
      <c r="CC94" s="12">
        <v>14470</v>
      </c>
      <c r="CD94" s="18">
        <v>340050</v>
      </c>
      <c r="CE94" s="18">
        <v>0</v>
      </c>
      <c r="CF94" s="3">
        <v>0</v>
      </c>
      <c r="CG94" s="3">
        <v>0</v>
      </c>
      <c r="CH94" s="3">
        <v>0</v>
      </c>
      <c r="CI94" s="3">
        <v>0</v>
      </c>
      <c r="CJ94" s="3">
        <v>0</v>
      </c>
      <c r="CK94" s="14">
        <v>0</v>
      </c>
      <c r="CL94" s="12">
        <v>13920</v>
      </c>
      <c r="CM94" s="18">
        <v>0</v>
      </c>
      <c r="CN94" s="12">
        <v>22623</v>
      </c>
      <c r="CO94" s="18">
        <v>0</v>
      </c>
      <c r="CP94" s="3">
        <v>146200</v>
      </c>
      <c r="CQ94" s="22">
        <v>146200</v>
      </c>
      <c r="CR94" s="12">
        <f t="shared" si="8"/>
        <v>960223</v>
      </c>
      <c r="CS94" s="18">
        <f t="shared" si="9"/>
        <v>340050</v>
      </c>
      <c r="CT94" s="22">
        <f t="shared" si="12"/>
        <v>146200</v>
      </c>
      <c r="CU94" s="14">
        <f t="shared" si="10"/>
        <v>0</v>
      </c>
      <c r="CV94" s="6">
        <f t="shared" si="13"/>
        <v>1300273</v>
      </c>
      <c r="CW94" s="29">
        <f t="shared" si="14"/>
        <v>76.491092471134962</v>
      </c>
      <c r="CX94" s="29">
        <f t="shared" si="15"/>
        <v>76.491092471134962</v>
      </c>
      <c r="CY94" s="6">
        <f t="shared" si="11"/>
        <v>364.63067863151991</v>
      </c>
    </row>
    <row r="95" spans="1:103" x14ac:dyDescent="0.2">
      <c r="A95" s="2" t="s">
        <v>487</v>
      </c>
      <c r="B95" s="2" t="s">
        <v>402</v>
      </c>
      <c r="C95" s="31">
        <v>2</v>
      </c>
      <c r="D95" s="2" t="s">
        <v>488</v>
      </c>
      <c r="E95" s="3">
        <v>2503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12">
        <v>0</v>
      </c>
      <c r="L95" s="3">
        <v>0</v>
      </c>
      <c r="M95" s="3">
        <v>0</v>
      </c>
      <c r="N95" s="3">
        <v>0</v>
      </c>
      <c r="O95" s="3">
        <v>0</v>
      </c>
      <c r="P95" s="12">
        <v>20766</v>
      </c>
      <c r="Q95" s="12">
        <v>83213</v>
      </c>
      <c r="R95" s="12">
        <v>0</v>
      </c>
      <c r="S95" s="12">
        <v>0</v>
      </c>
      <c r="T95" s="12">
        <v>0</v>
      </c>
      <c r="U95" s="12">
        <v>69305</v>
      </c>
      <c r="V95" s="12">
        <v>0</v>
      </c>
      <c r="W95" s="12">
        <v>0</v>
      </c>
      <c r="X95" s="6">
        <v>0</v>
      </c>
      <c r="Y95" s="12">
        <v>0</v>
      </c>
      <c r="Z95" s="6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6">
        <v>0</v>
      </c>
      <c r="AG95" s="6">
        <v>0</v>
      </c>
      <c r="AH95" s="12">
        <v>0</v>
      </c>
      <c r="AI95" s="12">
        <v>0</v>
      </c>
      <c r="AJ95" s="3">
        <v>155</v>
      </c>
      <c r="AK95" s="6">
        <v>0</v>
      </c>
      <c r="AL95" s="6">
        <v>0</v>
      </c>
      <c r="AM95" s="12">
        <v>4311</v>
      </c>
      <c r="AN95" s="3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3">
        <v>0</v>
      </c>
      <c r="AX95" s="3">
        <v>0</v>
      </c>
      <c r="AY95" s="3">
        <v>0</v>
      </c>
      <c r="AZ95" s="12">
        <v>0</v>
      </c>
      <c r="BA95" s="3">
        <v>0</v>
      </c>
      <c r="BB95" s="3">
        <v>0</v>
      </c>
      <c r="BC95" s="6">
        <v>0</v>
      </c>
      <c r="BD95" s="12">
        <v>60238</v>
      </c>
      <c r="BE95" s="12">
        <v>0</v>
      </c>
      <c r="BF95" s="12">
        <v>83770</v>
      </c>
      <c r="BG95" s="12">
        <v>6379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27</v>
      </c>
      <c r="BN95" s="12">
        <v>1814</v>
      </c>
      <c r="BO95" s="12">
        <v>650</v>
      </c>
      <c r="BP95" s="12">
        <v>130</v>
      </c>
      <c r="BQ95" s="12">
        <v>0</v>
      </c>
      <c r="BR95" s="12">
        <v>0</v>
      </c>
      <c r="BS95" s="12">
        <v>0</v>
      </c>
      <c r="BT95" s="12">
        <v>0</v>
      </c>
      <c r="BU95" s="12">
        <v>120</v>
      </c>
      <c r="BV95" s="12">
        <v>84</v>
      </c>
      <c r="BW95" s="12">
        <v>138</v>
      </c>
      <c r="BX95" s="12">
        <v>924</v>
      </c>
      <c r="BY95" s="12">
        <v>3697</v>
      </c>
      <c r="BZ95" s="12">
        <v>9564</v>
      </c>
      <c r="CA95" s="12">
        <v>1460</v>
      </c>
      <c r="CB95" s="12">
        <v>4305</v>
      </c>
      <c r="CC95" s="12">
        <v>76065</v>
      </c>
      <c r="CD95" s="18">
        <v>602885</v>
      </c>
      <c r="CE95" s="18">
        <v>0</v>
      </c>
      <c r="CF95" s="3">
        <v>0</v>
      </c>
      <c r="CG95" s="3">
        <v>0</v>
      </c>
      <c r="CH95" s="3">
        <v>0</v>
      </c>
      <c r="CI95" s="3">
        <v>0</v>
      </c>
      <c r="CJ95" s="3">
        <v>0</v>
      </c>
      <c r="CK95" s="14">
        <v>0</v>
      </c>
      <c r="CL95" s="12">
        <v>26089</v>
      </c>
      <c r="CM95" s="18">
        <v>0</v>
      </c>
      <c r="CN95" s="12">
        <v>24015</v>
      </c>
      <c r="CO95" s="18">
        <v>0</v>
      </c>
      <c r="CP95" s="3">
        <v>28210</v>
      </c>
      <c r="CQ95" s="22">
        <v>28210</v>
      </c>
      <c r="CR95" s="12">
        <f t="shared" si="8"/>
        <v>477064</v>
      </c>
      <c r="CS95" s="18">
        <f t="shared" si="9"/>
        <v>602885</v>
      </c>
      <c r="CT95" s="22">
        <f t="shared" si="12"/>
        <v>28210</v>
      </c>
      <c r="CU95" s="14">
        <f t="shared" si="10"/>
        <v>0</v>
      </c>
      <c r="CV95" s="6">
        <f t="shared" si="13"/>
        <v>1079949</v>
      </c>
      <c r="CW95" s="29">
        <f t="shared" si="14"/>
        <v>45.595803490293363</v>
      </c>
      <c r="CX95" s="29">
        <f t="shared" si="15"/>
        <v>45.595803490293363</v>
      </c>
      <c r="CY95" s="6">
        <f t="shared" si="11"/>
        <v>431.4618457850579</v>
      </c>
    </row>
    <row r="96" spans="1:103" x14ac:dyDescent="0.2">
      <c r="A96" s="2" t="s">
        <v>489</v>
      </c>
      <c r="B96" s="2" t="s">
        <v>402</v>
      </c>
      <c r="C96" s="31">
        <v>2</v>
      </c>
      <c r="D96" s="2" t="s">
        <v>490</v>
      </c>
      <c r="E96" s="3">
        <v>4060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12">
        <v>86</v>
      </c>
      <c r="L96" s="3">
        <v>0</v>
      </c>
      <c r="M96" s="3">
        <v>0</v>
      </c>
      <c r="N96" s="3">
        <v>0</v>
      </c>
      <c r="O96" s="3">
        <v>0</v>
      </c>
      <c r="P96" s="12">
        <v>0</v>
      </c>
      <c r="Q96" s="12">
        <v>920</v>
      </c>
      <c r="R96" s="12">
        <v>0</v>
      </c>
      <c r="S96" s="12">
        <v>0</v>
      </c>
      <c r="T96" s="12">
        <v>221150</v>
      </c>
      <c r="U96" s="12">
        <v>374740</v>
      </c>
      <c r="V96" s="12">
        <v>0</v>
      </c>
      <c r="W96" s="12">
        <v>114</v>
      </c>
      <c r="X96" s="6">
        <v>0</v>
      </c>
      <c r="Y96" s="12">
        <v>0</v>
      </c>
      <c r="Z96" s="6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6">
        <v>0</v>
      </c>
      <c r="AG96" s="6">
        <v>0</v>
      </c>
      <c r="AH96" s="12">
        <v>0</v>
      </c>
      <c r="AI96" s="12">
        <v>0</v>
      </c>
      <c r="AJ96" s="3">
        <v>0</v>
      </c>
      <c r="AK96" s="6">
        <v>0</v>
      </c>
      <c r="AL96" s="6">
        <v>0</v>
      </c>
      <c r="AM96" s="12">
        <v>0</v>
      </c>
      <c r="AN96" s="3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3">
        <v>0</v>
      </c>
      <c r="AX96" s="3">
        <v>0</v>
      </c>
      <c r="AY96" s="3">
        <v>0</v>
      </c>
      <c r="AZ96" s="12">
        <v>62820</v>
      </c>
      <c r="BA96" s="3">
        <v>0</v>
      </c>
      <c r="BB96" s="3">
        <v>0</v>
      </c>
      <c r="BC96" s="6">
        <v>0</v>
      </c>
      <c r="BD96" s="12">
        <v>326070</v>
      </c>
      <c r="BE96" s="12">
        <v>0</v>
      </c>
      <c r="BF96" s="12">
        <v>573540</v>
      </c>
      <c r="BG96" s="12">
        <v>12350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238</v>
      </c>
      <c r="BN96" s="12">
        <v>7880</v>
      </c>
      <c r="BO96" s="12">
        <v>2740</v>
      </c>
      <c r="BP96" s="12">
        <v>610</v>
      </c>
      <c r="BQ96" s="12">
        <v>2303</v>
      </c>
      <c r="BR96" s="12">
        <v>0</v>
      </c>
      <c r="BS96" s="12">
        <v>0</v>
      </c>
      <c r="BT96" s="12">
        <v>0</v>
      </c>
      <c r="BU96" s="12">
        <v>87</v>
      </c>
      <c r="BV96" s="12">
        <v>161</v>
      </c>
      <c r="BW96" s="12">
        <v>362</v>
      </c>
      <c r="BX96" s="12">
        <v>3720</v>
      </c>
      <c r="BY96" s="12">
        <v>11710</v>
      </c>
      <c r="BZ96" s="12">
        <v>101840</v>
      </c>
      <c r="CA96" s="12">
        <v>0</v>
      </c>
      <c r="CB96" s="12">
        <v>17440</v>
      </c>
      <c r="CC96" s="12">
        <v>376190</v>
      </c>
      <c r="CD96" s="18">
        <v>573740</v>
      </c>
      <c r="CE96" s="18">
        <v>0</v>
      </c>
      <c r="CF96" s="3">
        <v>0</v>
      </c>
      <c r="CG96" s="3">
        <v>0</v>
      </c>
      <c r="CH96" s="3">
        <v>0</v>
      </c>
      <c r="CI96" s="3">
        <v>0</v>
      </c>
      <c r="CJ96" s="3">
        <v>0</v>
      </c>
      <c r="CK96" s="14">
        <v>0</v>
      </c>
      <c r="CL96" s="12">
        <v>121530</v>
      </c>
      <c r="CM96" s="18">
        <v>0</v>
      </c>
      <c r="CN96" s="12">
        <v>77940</v>
      </c>
      <c r="CO96" s="18">
        <v>0</v>
      </c>
      <c r="CP96" s="3">
        <v>23500</v>
      </c>
      <c r="CQ96" s="22">
        <v>23500</v>
      </c>
      <c r="CR96" s="12">
        <f t="shared" si="8"/>
        <v>2296541</v>
      </c>
      <c r="CS96" s="18">
        <f t="shared" si="9"/>
        <v>573740</v>
      </c>
      <c r="CT96" s="22">
        <f t="shared" si="12"/>
        <v>23500</v>
      </c>
      <c r="CU96" s="14">
        <f t="shared" si="10"/>
        <v>0</v>
      </c>
      <c r="CV96" s="6">
        <f t="shared" si="13"/>
        <v>2870281</v>
      </c>
      <c r="CW96" s="29">
        <f t="shared" si="14"/>
        <v>80.173344147328351</v>
      </c>
      <c r="CX96" s="29">
        <f t="shared" si="15"/>
        <v>80.173344147328351</v>
      </c>
      <c r="CY96" s="6">
        <f t="shared" si="11"/>
        <v>706.96576354679803</v>
      </c>
    </row>
    <row r="97" spans="1:103" x14ac:dyDescent="0.2">
      <c r="A97" s="2" t="s">
        <v>491</v>
      </c>
      <c r="B97" s="2" t="s">
        <v>402</v>
      </c>
      <c r="C97" s="31">
        <v>2</v>
      </c>
      <c r="D97" s="2" t="s">
        <v>492</v>
      </c>
      <c r="E97" s="3">
        <v>2168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12">
        <v>0</v>
      </c>
      <c r="L97" s="3">
        <v>0</v>
      </c>
      <c r="M97" s="3">
        <v>0</v>
      </c>
      <c r="N97" s="3">
        <v>0</v>
      </c>
      <c r="O97" s="3">
        <v>0</v>
      </c>
      <c r="P97" s="12">
        <v>11149</v>
      </c>
      <c r="Q97" s="12">
        <v>68658</v>
      </c>
      <c r="R97" s="12">
        <v>0</v>
      </c>
      <c r="S97" s="12">
        <v>0</v>
      </c>
      <c r="T97" s="12">
        <v>0</v>
      </c>
      <c r="U97" s="12">
        <v>103999</v>
      </c>
      <c r="V97" s="12">
        <v>0</v>
      </c>
      <c r="W97" s="12">
        <v>0</v>
      </c>
      <c r="X97" s="6">
        <v>0</v>
      </c>
      <c r="Y97" s="12">
        <v>0</v>
      </c>
      <c r="Z97" s="6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6">
        <v>0</v>
      </c>
      <c r="AG97" s="6">
        <v>0</v>
      </c>
      <c r="AH97" s="12">
        <v>0</v>
      </c>
      <c r="AI97" s="12">
        <v>0</v>
      </c>
      <c r="AJ97" s="3">
        <v>92</v>
      </c>
      <c r="AK97" s="6">
        <v>0</v>
      </c>
      <c r="AL97" s="6">
        <v>0</v>
      </c>
      <c r="AM97" s="12">
        <v>2554</v>
      </c>
      <c r="AN97" s="3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3">
        <v>0</v>
      </c>
      <c r="AX97" s="3">
        <v>0</v>
      </c>
      <c r="AY97" s="3">
        <v>0</v>
      </c>
      <c r="AZ97" s="12">
        <v>0</v>
      </c>
      <c r="BA97" s="3">
        <v>0</v>
      </c>
      <c r="BB97" s="3">
        <v>0</v>
      </c>
      <c r="BC97" s="6">
        <v>0</v>
      </c>
      <c r="BD97" s="12">
        <v>74027</v>
      </c>
      <c r="BE97" s="12">
        <v>0</v>
      </c>
      <c r="BF97" s="12">
        <v>107010</v>
      </c>
      <c r="BG97" s="12">
        <v>4898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16</v>
      </c>
      <c r="BN97" s="12">
        <v>1074</v>
      </c>
      <c r="BO97" s="12">
        <v>1499</v>
      </c>
      <c r="BP97" s="12">
        <v>77</v>
      </c>
      <c r="BQ97" s="12">
        <v>0</v>
      </c>
      <c r="BR97" s="12">
        <v>0</v>
      </c>
      <c r="BS97" s="12">
        <v>0</v>
      </c>
      <c r="BT97" s="12">
        <v>0</v>
      </c>
      <c r="BU97" s="12">
        <v>90</v>
      </c>
      <c r="BV97" s="12">
        <v>50</v>
      </c>
      <c r="BW97" s="12">
        <v>81</v>
      </c>
      <c r="BX97" s="12">
        <v>549</v>
      </c>
      <c r="BY97" s="12">
        <v>2189</v>
      </c>
      <c r="BZ97" s="12">
        <v>5661</v>
      </c>
      <c r="CA97" s="12">
        <v>863</v>
      </c>
      <c r="CB97" s="12">
        <v>2549</v>
      </c>
      <c r="CC97" s="12">
        <v>64278</v>
      </c>
      <c r="CD97" s="18">
        <v>448125</v>
      </c>
      <c r="CE97" s="18">
        <v>0</v>
      </c>
      <c r="CF97" s="3">
        <v>0</v>
      </c>
      <c r="CG97" s="3">
        <v>0</v>
      </c>
      <c r="CH97" s="3">
        <v>0</v>
      </c>
      <c r="CI97" s="3">
        <v>0</v>
      </c>
      <c r="CJ97" s="3">
        <v>0</v>
      </c>
      <c r="CK97" s="14">
        <v>0</v>
      </c>
      <c r="CL97" s="12">
        <v>22407</v>
      </c>
      <c r="CM97" s="18">
        <v>0</v>
      </c>
      <c r="CN97" s="12">
        <v>36910</v>
      </c>
      <c r="CO97" s="18">
        <v>0</v>
      </c>
      <c r="CP97" s="3">
        <v>19840</v>
      </c>
      <c r="CQ97" s="22">
        <v>19840</v>
      </c>
      <c r="CR97" s="12">
        <f t="shared" si="8"/>
        <v>510588</v>
      </c>
      <c r="CS97" s="18">
        <f t="shared" si="9"/>
        <v>448125</v>
      </c>
      <c r="CT97" s="22">
        <f t="shared" si="12"/>
        <v>19840</v>
      </c>
      <c r="CU97" s="14">
        <f t="shared" si="10"/>
        <v>0</v>
      </c>
      <c r="CV97" s="6">
        <f t="shared" si="13"/>
        <v>958713</v>
      </c>
      <c r="CW97" s="29">
        <f t="shared" si="14"/>
        <v>54.205341969213727</v>
      </c>
      <c r="CX97" s="29">
        <f t="shared" si="15"/>
        <v>54.205341969213727</v>
      </c>
      <c r="CY97" s="6">
        <f t="shared" si="11"/>
        <v>442.2107933579336</v>
      </c>
    </row>
    <row r="98" spans="1:103" x14ac:dyDescent="0.2">
      <c r="A98" s="2" t="s">
        <v>493</v>
      </c>
      <c r="B98" s="2" t="s">
        <v>402</v>
      </c>
      <c r="C98" s="31">
        <v>2</v>
      </c>
      <c r="D98" s="2" t="s">
        <v>494</v>
      </c>
      <c r="E98" s="3">
        <v>7586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12">
        <v>107</v>
      </c>
      <c r="L98" s="3">
        <v>0</v>
      </c>
      <c r="M98" s="3">
        <v>0</v>
      </c>
      <c r="N98" s="3">
        <v>0</v>
      </c>
      <c r="O98" s="3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283870</v>
      </c>
      <c r="U98" s="12">
        <v>247580</v>
      </c>
      <c r="V98" s="12">
        <v>0</v>
      </c>
      <c r="W98" s="12">
        <v>0</v>
      </c>
      <c r="X98" s="6">
        <v>0</v>
      </c>
      <c r="Y98" s="12">
        <v>0</v>
      </c>
      <c r="Z98" s="26">
        <v>1600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6">
        <v>0</v>
      </c>
      <c r="AG98" s="6">
        <v>0</v>
      </c>
      <c r="AH98" s="12">
        <v>0</v>
      </c>
      <c r="AI98" s="12">
        <v>0</v>
      </c>
      <c r="AJ98" s="3">
        <v>0</v>
      </c>
      <c r="AK98" s="6">
        <v>0</v>
      </c>
      <c r="AL98" s="6">
        <v>0</v>
      </c>
      <c r="AM98" s="12">
        <v>0</v>
      </c>
      <c r="AN98" s="3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26">
        <v>360</v>
      </c>
      <c r="AV98" s="6">
        <v>0</v>
      </c>
      <c r="AW98" s="3">
        <v>0</v>
      </c>
      <c r="AX98" s="3">
        <v>0</v>
      </c>
      <c r="AY98" s="3">
        <v>0</v>
      </c>
      <c r="AZ98" s="12">
        <v>0</v>
      </c>
      <c r="BA98" s="3">
        <v>0</v>
      </c>
      <c r="BB98" s="3">
        <v>0</v>
      </c>
      <c r="BC98" s="6">
        <v>0</v>
      </c>
      <c r="BD98" s="12">
        <v>339765</v>
      </c>
      <c r="BE98" s="12">
        <v>0</v>
      </c>
      <c r="BF98" s="12">
        <v>610280</v>
      </c>
      <c r="BG98" s="12">
        <v>29550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59</v>
      </c>
      <c r="BN98" s="12">
        <v>9200</v>
      </c>
      <c r="BO98" s="12">
        <v>3310</v>
      </c>
      <c r="BP98" s="12">
        <v>430</v>
      </c>
      <c r="BQ98" s="12">
        <v>0</v>
      </c>
      <c r="BR98" s="12">
        <v>0</v>
      </c>
      <c r="BS98" s="12">
        <v>0</v>
      </c>
      <c r="BT98" s="12">
        <v>0</v>
      </c>
      <c r="BU98" s="12">
        <v>510</v>
      </c>
      <c r="BV98" s="12">
        <v>3421</v>
      </c>
      <c r="BW98" s="12">
        <v>533</v>
      </c>
      <c r="BX98" s="12">
        <v>5120</v>
      </c>
      <c r="BY98" s="12">
        <v>18170</v>
      </c>
      <c r="BZ98" s="12">
        <v>74320</v>
      </c>
      <c r="CA98" s="12">
        <v>12360</v>
      </c>
      <c r="CB98" s="12">
        <v>16270</v>
      </c>
      <c r="CC98" s="12">
        <v>136940</v>
      </c>
      <c r="CD98" s="18">
        <v>991820</v>
      </c>
      <c r="CE98" s="18">
        <v>0</v>
      </c>
      <c r="CF98" s="3">
        <v>0</v>
      </c>
      <c r="CG98" s="3">
        <v>0</v>
      </c>
      <c r="CH98" s="3">
        <v>0</v>
      </c>
      <c r="CI98" s="3">
        <v>0</v>
      </c>
      <c r="CJ98" s="3">
        <v>0</v>
      </c>
      <c r="CK98" s="14">
        <v>0</v>
      </c>
      <c r="CL98" s="12">
        <v>43660</v>
      </c>
      <c r="CM98" s="18">
        <v>0</v>
      </c>
      <c r="CN98" s="12">
        <v>48320</v>
      </c>
      <c r="CO98" s="18">
        <v>0</v>
      </c>
      <c r="CP98" s="3">
        <v>88050</v>
      </c>
      <c r="CQ98" s="22">
        <v>88050</v>
      </c>
      <c r="CR98" s="12">
        <f t="shared" si="8"/>
        <v>1883775</v>
      </c>
      <c r="CS98" s="18">
        <f t="shared" si="9"/>
        <v>991820</v>
      </c>
      <c r="CT98" s="22">
        <f t="shared" si="12"/>
        <v>88050</v>
      </c>
      <c r="CU98" s="14">
        <f t="shared" si="10"/>
        <v>0</v>
      </c>
      <c r="CV98" s="6">
        <f t="shared" si="13"/>
        <v>2875595</v>
      </c>
      <c r="CW98" s="29">
        <f t="shared" si="14"/>
        <v>66.533778505860184</v>
      </c>
      <c r="CX98" s="29">
        <f t="shared" si="15"/>
        <v>66.533778505860184</v>
      </c>
      <c r="CY98" s="6">
        <f t="shared" si="11"/>
        <v>379.06604271025572</v>
      </c>
    </row>
    <row r="99" spans="1:103" x14ac:dyDescent="0.2">
      <c r="A99" s="2" t="s">
        <v>495</v>
      </c>
      <c r="B99" s="2" t="s">
        <v>98</v>
      </c>
      <c r="C99" s="31">
        <v>3</v>
      </c>
      <c r="D99" s="2" t="s">
        <v>496</v>
      </c>
      <c r="E99" s="3">
        <v>2035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12">
        <v>117</v>
      </c>
      <c r="L99" s="3">
        <v>0</v>
      </c>
      <c r="M99" s="3">
        <v>0</v>
      </c>
      <c r="N99" s="3">
        <v>0</v>
      </c>
      <c r="O99" s="3">
        <v>0</v>
      </c>
      <c r="P99" s="12">
        <v>69750</v>
      </c>
      <c r="Q99" s="12">
        <v>2070</v>
      </c>
      <c r="R99" s="12">
        <v>0</v>
      </c>
      <c r="S99" s="12">
        <v>0</v>
      </c>
      <c r="T99" s="12">
        <v>79740</v>
      </c>
      <c r="U99" s="12">
        <v>83870</v>
      </c>
      <c r="V99" s="12">
        <v>0</v>
      </c>
      <c r="W99" s="12">
        <v>0</v>
      </c>
      <c r="X99" s="6">
        <v>0</v>
      </c>
      <c r="Y99" s="12">
        <v>0</v>
      </c>
      <c r="Z99" s="6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6">
        <v>0</v>
      </c>
      <c r="AG99" s="6">
        <v>0</v>
      </c>
      <c r="AH99" s="12">
        <v>0</v>
      </c>
      <c r="AI99" s="12">
        <v>0</v>
      </c>
      <c r="AJ99" s="3">
        <v>0</v>
      </c>
      <c r="AK99" s="6">
        <v>0</v>
      </c>
      <c r="AL99" s="6">
        <v>0</v>
      </c>
      <c r="AM99" s="12">
        <v>0</v>
      </c>
      <c r="AN99" s="3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3">
        <v>0</v>
      </c>
      <c r="AX99" s="3">
        <v>0</v>
      </c>
      <c r="AY99" s="3">
        <v>0</v>
      </c>
      <c r="AZ99" s="12">
        <v>0</v>
      </c>
      <c r="BA99" s="3">
        <v>0</v>
      </c>
      <c r="BB99" s="3">
        <v>0</v>
      </c>
      <c r="BC99" s="6">
        <v>0</v>
      </c>
      <c r="BD99" s="12">
        <v>94880</v>
      </c>
      <c r="BE99" s="12">
        <v>0</v>
      </c>
      <c r="BF99" s="12">
        <v>179550</v>
      </c>
      <c r="BG99" s="12">
        <v>3760</v>
      </c>
      <c r="BH99" s="12">
        <v>0</v>
      </c>
      <c r="BI99" s="12">
        <v>0</v>
      </c>
      <c r="BJ99" s="12">
        <v>0</v>
      </c>
      <c r="BK99" s="12">
        <v>0</v>
      </c>
      <c r="BL99" s="12">
        <v>0</v>
      </c>
      <c r="BM99" s="12">
        <v>176</v>
      </c>
      <c r="BN99" s="12">
        <v>6440</v>
      </c>
      <c r="BO99" s="12">
        <v>700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240</v>
      </c>
      <c r="BV99" s="12">
        <v>140</v>
      </c>
      <c r="BW99" s="12">
        <v>0</v>
      </c>
      <c r="BX99" s="12">
        <v>3680</v>
      </c>
      <c r="BY99" s="12">
        <v>15110</v>
      </c>
      <c r="BZ99" s="12">
        <v>169406</v>
      </c>
      <c r="CA99" s="12">
        <v>0</v>
      </c>
      <c r="CB99" s="12">
        <v>11866</v>
      </c>
      <c r="CC99" s="12">
        <v>52860</v>
      </c>
      <c r="CD99" s="18">
        <v>262730</v>
      </c>
      <c r="CE99" s="18">
        <v>0</v>
      </c>
      <c r="CF99" s="3">
        <v>120</v>
      </c>
      <c r="CG99" s="3">
        <v>0</v>
      </c>
      <c r="CH99" s="3">
        <v>0</v>
      </c>
      <c r="CI99" s="3">
        <v>0</v>
      </c>
      <c r="CJ99" s="3">
        <v>0</v>
      </c>
      <c r="CK99" s="14">
        <v>0</v>
      </c>
      <c r="CL99" s="12">
        <v>54490</v>
      </c>
      <c r="CM99" s="18">
        <v>0</v>
      </c>
      <c r="CN99" s="12">
        <v>86855</v>
      </c>
      <c r="CO99" s="18">
        <v>0</v>
      </c>
      <c r="CP99" s="3">
        <v>0</v>
      </c>
      <c r="CQ99" s="22">
        <v>0</v>
      </c>
      <c r="CR99" s="12">
        <f t="shared" si="8"/>
        <v>915700</v>
      </c>
      <c r="CS99" s="18">
        <f t="shared" si="9"/>
        <v>262730</v>
      </c>
      <c r="CT99" s="22">
        <f t="shared" si="12"/>
        <v>0</v>
      </c>
      <c r="CU99" s="14">
        <f t="shared" si="10"/>
        <v>0</v>
      </c>
      <c r="CV99" s="6">
        <f t="shared" si="13"/>
        <v>1178430</v>
      </c>
      <c r="CW99" s="29">
        <f t="shared" si="14"/>
        <v>77.705082185619844</v>
      </c>
      <c r="CX99" s="29">
        <f t="shared" si="15"/>
        <v>77.705082185619844</v>
      </c>
      <c r="CY99" s="6">
        <f t="shared" si="11"/>
        <v>579.08108108108104</v>
      </c>
    </row>
    <row r="100" spans="1:103" x14ac:dyDescent="0.2">
      <c r="A100" s="2" t="s">
        <v>497</v>
      </c>
      <c r="B100" s="2" t="s">
        <v>98</v>
      </c>
      <c r="C100" s="31">
        <v>3</v>
      </c>
      <c r="D100" s="2" t="s">
        <v>498</v>
      </c>
      <c r="E100" s="3">
        <v>4095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12">
        <v>99</v>
      </c>
      <c r="L100" s="3">
        <v>0</v>
      </c>
      <c r="M100" s="3">
        <v>0</v>
      </c>
      <c r="N100" s="3">
        <v>0</v>
      </c>
      <c r="O100" s="3">
        <v>0</v>
      </c>
      <c r="P100" s="12">
        <v>121270</v>
      </c>
      <c r="Q100" s="12">
        <v>0</v>
      </c>
      <c r="R100" s="12">
        <v>0</v>
      </c>
      <c r="S100" s="12">
        <v>0</v>
      </c>
      <c r="T100" s="12">
        <v>160000</v>
      </c>
      <c r="U100" s="12">
        <v>147200</v>
      </c>
      <c r="V100" s="12">
        <v>0</v>
      </c>
      <c r="W100" s="12">
        <v>60</v>
      </c>
      <c r="X100" s="6">
        <v>0</v>
      </c>
      <c r="Y100" s="12">
        <v>0</v>
      </c>
      <c r="Z100" s="6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6">
        <v>0</v>
      </c>
      <c r="AG100" s="6">
        <v>0</v>
      </c>
      <c r="AH100" s="12">
        <v>0</v>
      </c>
      <c r="AI100" s="12">
        <v>0</v>
      </c>
      <c r="AJ100" s="3">
        <v>0</v>
      </c>
      <c r="AK100" s="6">
        <v>0</v>
      </c>
      <c r="AL100" s="6">
        <v>0</v>
      </c>
      <c r="AM100" s="12">
        <v>0</v>
      </c>
      <c r="AN100" s="3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3">
        <v>0</v>
      </c>
      <c r="AX100" s="3">
        <v>0</v>
      </c>
      <c r="AY100" s="3">
        <v>0</v>
      </c>
      <c r="AZ100" s="12">
        <v>0</v>
      </c>
      <c r="BA100" s="3">
        <v>0</v>
      </c>
      <c r="BB100" s="3">
        <v>0</v>
      </c>
      <c r="BC100" s="6">
        <v>0</v>
      </c>
      <c r="BD100" s="12">
        <v>144870</v>
      </c>
      <c r="BE100" s="12">
        <v>0</v>
      </c>
      <c r="BF100" s="12">
        <v>638230</v>
      </c>
      <c r="BG100" s="12">
        <v>15550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104</v>
      </c>
      <c r="BN100" s="12">
        <v>6180</v>
      </c>
      <c r="BO100" s="12">
        <v>2610</v>
      </c>
      <c r="BP100" s="12">
        <v>450</v>
      </c>
      <c r="BQ100" s="12">
        <v>2200</v>
      </c>
      <c r="BR100" s="12">
        <v>1380</v>
      </c>
      <c r="BS100" s="12">
        <v>0</v>
      </c>
      <c r="BT100" s="12">
        <v>0</v>
      </c>
      <c r="BU100" s="12">
        <v>340</v>
      </c>
      <c r="BV100" s="12">
        <v>1287</v>
      </c>
      <c r="BW100" s="12">
        <v>0</v>
      </c>
      <c r="BX100" s="12">
        <v>4840</v>
      </c>
      <c r="BY100" s="12">
        <v>20840</v>
      </c>
      <c r="BZ100" s="12">
        <v>120980</v>
      </c>
      <c r="CA100" s="12">
        <v>0</v>
      </c>
      <c r="CB100" s="12">
        <v>20090</v>
      </c>
      <c r="CC100" s="12">
        <v>87780</v>
      </c>
      <c r="CD100" s="18">
        <v>402780</v>
      </c>
      <c r="CE100" s="18">
        <v>0</v>
      </c>
      <c r="CF100" s="3">
        <v>220</v>
      </c>
      <c r="CG100" s="3">
        <v>0</v>
      </c>
      <c r="CH100" s="3">
        <v>0</v>
      </c>
      <c r="CI100" s="3">
        <v>0</v>
      </c>
      <c r="CJ100" s="3">
        <v>0</v>
      </c>
      <c r="CK100" s="14">
        <v>0</v>
      </c>
      <c r="CL100" s="12">
        <v>99860</v>
      </c>
      <c r="CM100" s="18">
        <v>0</v>
      </c>
      <c r="CN100" s="12">
        <v>69460</v>
      </c>
      <c r="CO100" s="18">
        <v>0</v>
      </c>
      <c r="CP100" s="3">
        <v>0</v>
      </c>
      <c r="CQ100" s="22">
        <v>0</v>
      </c>
      <c r="CR100" s="12">
        <f t="shared" si="8"/>
        <v>1665680</v>
      </c>
      <c r="CS100" s="18">
        <f t="shared" si="9"/>
        <v>402780</v>
      </c>
      <c r="CT100" s="22">
        <f t="shared" si="12"/>
        <v>0</v>
      </c>
      <c r="CU100" s="14">
        <f t="shared" si="10"/>
        <v>0</v>
      </c>
      <c r="CV100" s="6">
        <f t="shared" si="13"/>
        <v>2068460</v>
      </c>
      <c r="CW100" s="29">
        <f t="shared" si="14"/>
        <v>80.527542229484737</v>
      </c>
      <c r="CX100" s="29">
        <f t="shared" si="15"/>
        <v>80.527542229484737</v>
      </c>
      <c r="CY100" s="6">
        <f t="shared" si="11"/>
        <v>505.1184371184371</v>
      </c>
    </row>
    <row r="101" spans="1:103" x14ac:dyDescent="0.2">
      <c r="A101" s="2" t="s">
        <v>499</v>
      </c>
      <c r="B101" s="2" t="s">
        <v>98</v>
      </c>
      <c r="C101" s="31">
        <v>3</v>
      </c>
      <c r="D101" s="2" t="s">
        <v>500</v>
      </c>
      <c r="E101" s="3">
        <v>1837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12">
        <v>18</v>
      </c>
      <c r="L101" s="3">
        <v>0</v>
      </c>
      <c r="M101" s="3">
        <v>0</v>
      </c>
      <c r="N101" s="3">
        <v>0</v>
      </c>
      <c r="O101" s="3">
        <v>0</v>
      </c>
      <c r="P101" s="12">
        <v>65380</v>
      </c>
      <c r="Q101" s="12">
        <v>0</v>
      </c>
      <c r="R101" s="12">
        <v>0</v>
      </c>
      <c r="S101" s="12">
        <v>0</v>
      </c>
      <c r="T101" s="12">
        <v>75890</v>
      </c>
      <c r="U101" s="12">
        <v>62020</v>
      </c>
      <c r="V101" s="12">
        <v>0</v>
      </c>
      <c r="W101" s="12">
        <v>30</v>
      </c>
      <c r="X101" s="6">
        <v>0</v>
      </c>
      <c r="Y101" s="12">
        <v>0</v>
      </c>
      <c r="Z101" s="6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6">
        <v>0</v>
      </c>
      <c r="AG101" s="6">
        <v>0</v>
      </c>
      <c r="AH101" s="12">
        <v>0</v>
      </c>
      <c r="AI101" s="12">
        <v>0</v>
      </c>
      <c r="AJ101" s="3">
        <v>0</v>
      </c>
      <c r="AK101" s="6">
        <v>0</v>
      </c>
      <c r="AL101" s="6">
        <v>0</v>
      </c>
      <c r="AM101" s="12">
        <v>0</v>
      </c>
      <c r="AN101" s="3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3">
        <v>0</v>
      </c>
      <c r="AX101" s="3">
        <v>0</v>
      </c>
      <c r="AY101" s="3">
        <v>0</v>
      </c>
      <c r="AZ101" s="12">
        <v>0</v>
      </c>
      <c r="BA101" s="3">
        <v>0</v>
      </c>
      <c r="BB101" s="3">
        <v>0</v>
      </c>
      <c r="BC101" s="6">
        <v>0</v>
      </c>
      <c r="BD101" s="12">
        <v>57790</v>
      </c>
      <c r="BE101" s="12">
        <v>0</v>
      </c>
      <c r="BF101" s="12">
        <v>205580</v>
      </c>
      <c r="BG101" s="12">
        <v>5390</v>
      </c>
      <c r="BH101" s="12">
        <v>0</v>
      </c>
      <c r="BI101" s="12">
        <v>0</v>
      </c>
      <c r="BJ101" s="12">
        <v>0</v>
      </c>
      <c r="BK101" s="12">
        <v>0</v>
      </c>
      <c r="BL101" s="12">
        <v>35</v>
      </c>
      <c r="BM101" s="12">
        <v>50</v>
      </c>
      <c r="BN101" s="12">
        <v>2090</v>
      </c>
      <c r="BO101" s="12">
        <v>1480</v>
      </c>
      <c r="BP101" s="12">
        <v>100</v>
      </c>
      <c r="BQ101" s="12">
        <v>290</v>
      </c>
      <c r="BR101" s="12">
        <v>300</v>
      </c>
      <c r="BS101" s="12">
        <v>30</v>
      </c>
      <c r="BT101" s="12">
        <v>0</v>
      </c>
      <c r="BU101" s="12">
        <v>20</v>
      </c>
      <c r="BV101" s="12">
        <v>570</v>
      </c>
      <c r="BW101" s="12">
        <v>0</v>
      </c>
      <c r="BX101" s="12">
        <v>800</v>
      </c>
      <c r="BY101" s="12">
        <v>3830</v>
      </c>
      <c r="BZ101" s="12">
        <v>28540</v>
      </c>
      <c r="CA101" s="12">
        <v>0</v>
      </c>
      <c r="CB101" s="12">
        <v>4615</v>
      </c>
      <c r="CC101" s="12">
        <v>123890</v>
      </c>
      <c r="CD101" s="18">
        <v>209340</v>
      </c>
      <c r="CE101" s="18">
        <v>0</v>
      </c>
      <c r="CF101" s="3">
        <v>60</v>
      </c>
      <c r="CG101" s="3">
        <v>0</v>
      </c>
      <c r="CH101" s="3">
        <v>0</v>
      </c>
      <c r="CI101" s="3">
        <v>0</v>
      </c>
      <c r="CJ101" s="3">
        <v>0</v>
      </c>
      <c r="CK101" s="14">
        <v>0</v>
      </c>
      <c r="CL101" s="12">
        <v>22000</v>
      </c>
      <c r="CM101" s="18">
        <v>0</v>
      </c>
      <c r="CN101" s="12">
        <v>43140</v>
      </c>
      <c r="CO101" s="18">
        <v>0</v>
      </c>
      <c r="CP101" s="3">
        <v>0</v>
      </c>
      <c r="CQ101" s="22">
        <v>0</v>
      </c>
      <c r="CR101" s="12">
        <f t="shared" si="8"/>
        <v>703878</v>
      </c>
      <c r="CS101" s="18">
        <f t="shared" si="9"/>
        <v>209340</v>
      </c>
      <c r="CT101" s="22">
        <f t="shared" si="12"/>
        <v>0</v>
      </c>
      <c r="CU101" s="14">
        <f t="shared" si="10"/>
        <v>0</v>
      </c>
      <c r="CV101" s="6">
        <f t="shared" si="13"/>
        <v>913218</v>
      </c>
      <c r="CW101" s="29">
        <f t="shared" si="14"/>
        <v>77.076667345584511</v>
      </c>
      <c r="CX101" s="29">
        <f t="shared" si="15"/>
        <v>77.076667345584511</v>
      </c>
      <c r="CY101" s="6">
        <f t="shared" si="11"/>
        <v>497.12465977136634</v>
      </c>
    </row>
    <row r="102" spans="1:103" x14ac:dyDescent="0.2">
      <c r="A102" s="2" t="s">
        <v>501</v>
      </c>
      <c r="B102" s="2" t="s">
        <v>98</v>
      </c>
      <c r="C102" s="31">
        <v>3</v>
      </c>
      <c r="D102" s="2" t="s">
        <v>502</v>
      </c>
      <c r="E102" s="3">
        <v>149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12">
        <v>0</v>
      </c>
      <c r="L102" s="3">
        <v>0</v>
      </c>
      <c r="M102" s="3">
        <v>0</v>
      </c>
      <c r="N102" s="3">
        <v>0</v>
      </c>
      <c r="O102" s="3">
        <v>0</v>
      </c>
      <c r="P102" s="12">
        <v>0</v>
      </c>
      <c r="Q102" s="12">
        <v>2610</v>
      </c>
      <c r="R102" s="12">
        <v>0</v>
      </c>
      <c r="S102" s="12">
        <v>0</v>
      </c>
      <c r="T102" s="12">
        <v>0</v>
      </c>
      <c r="U102" s="12">
        <v>6360</v>
      </c>
      <c r="V102" s="12">
        <v>0</v>
      </c>
      <c r="W102" s="12">
        <v>0</v>
      </c>
      <c r="X102" s="6">
        <v>0</v>
      </c>
      <c r="Y102" s="12">
        <v>0</v>
      </c>
      <c r="Z102" s="6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6">
        <v>0</v>
      </c>
      <c r="AG102" s="6">
        <v>0</v>
      </c>
      <c r="AH102" s="12">
        <v>0</v>
      </c>
      <c r="AI102" s="12">
        <v>0</v>
      </c>
      <c r="AJ102" s="3">
        <v>0</v>
      </c>
      <c r="AK102" s="6">
        <v>0</v>
      </c>
      <c r="AL102" s="6">
        <v>0</v>
      </c>
      <c r="AM102" s="12">
        <v>0</v>
      </c>
      <c r="AN102" s="3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3">
        <v>0</v>
      </c>
      <c r="AX102" s="3">
        <v>0</v>
      </c>
      <c r="AY102" s="3">
        <v>0</v>
      </c>
      <c r="AZ102" s="12">
        <v>0</v>
      </c>
      <c r="BA102" s="3">
        <v>0</v>
      </c>
      <c r="BB102" s="3">
        <v>0</v>
      </c>
      <c r="BC102" s="6">
        <v>0</v>
      </c>
      <c r="BD102" s="12">
        <v>9930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9100</v>
      </c>
      <c r="CA102" s="12">
        <v>0</v>
      </c>
      <c r="CB102" s="12">
        <v>2288</v>
      </c>
      <c r="CC102" s="12">
        <v>16070</v>
      </c>
      <c r="CD102" s="18">
        <v>75080</v>
      </c>
      <c r="CE102" s="18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0</v>
      </c>
      <c r="CK102" s="14">
        <v>0</v>
      </c>
      <c r="CL102" s="12"/>
      <c r="CM102" s="18">
        <v>0</v>
      </c>
      <c r="CN102" s="12">
        <v>10280</v>
      </c>
      <c r="CO102" s="18">
        <v>0</v>
      </c>
      <c r="CP102" s="3">
        <v>0</v>
      </c>
      <c r="CQ102" s="22">
        <v>0</v>
      </c>
      <c r="CR102" s="12">
        <f t="shared" si="8"/>
        <v>56638</v>
      </c>
      <c r="CS102" s="18">
        <f t="shared" si="9"/>
        <v>75080</v>
      </c>
      <c r="CT102" s="22">
        <f t="shared" si="12"/>
        <v>0</v>
      </c>
      <c r="CU102" s="14">
        <f t="shared" si="10"/>
        <v>0</v>
      </c>
      <c r="CV102" s="6">
        <f t="shared" si="13"/>
        <v>131718</v>
      </c>
      <c r="CW102" s="29">
        <f t="shared" si="14"/>
        <v>42.999438193716884</v>
      </c>
      <c r="CX102" s="29">
        <f t="shared" si="15"/>
        <v>42.999438193716884</v>
      </c>
      <c r="CY102" s="6">
        <f t="shared" si="11"/>
        <v>884.01342281879192</v>
      </c>
    </row>
    <row r="103" spans="1:103" x14ac:dyDescent="0.2">
      <c r="A103" s="2" t="s">
        <v>503</v>
      </c>
      <c r="B103" s="2" t="s">
        <v>98</v>
      </c>
      <c r="C103" s="31">
        <v>3</v>
      </c>
      <c r="D103" s="2" t="s">
        <v>504</v>
      </c>
      <c r="E103" s="3">
        <v>1619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12">
        <v>0</v>
      </c>
      <c r="L103" s="3">
        <v>0</v>
      </c>
      <c r="M103" s="3">
        <v>0</v>
      </c>
      <c r="N103" s="3">
        <v>0</v>
      </c>
      <c r="O103" s="3">
        <v>0</v>
      </c>
      <c r="P103" s="12">
        <v>75300</v>
      </c>
      <c r="Q103" s="12">
        <v>0</v>
      </c>
      <c r="R103" s="12">
        <v>0</v>
      </c>
      <c r="S103" s="12">
        <v>0</v>
      </c>
      <c r="T103" s="12">
        <v>97190</v>
      </c>
      <c r="U103" s="12">
        <v>62500</v>
      </c>
      <c r="V103" s="12">
        <v>0</v>
      </c>
      <c r="W103" s="12">
        <v>30</v>
      </c>
      <c r="X103" s="6">
        <v>0</v>
      </c>
      <c r="Y103" s="12">
        <v>0</v>
      </c>
      <c r="Z103" s="6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6">
        <v>0</v>
      </c>
      <c r="AG103" s="6">
        <v>0</v>
      </c>
      <c r="AH103" s="12">
        <v>0</v>
      </c>
      <c r="AI103" s="12">
        <v>0</v>
      </c>
      <c r="AJ103" s="3">
        <v>0</v>
      </c>
      <c r="AK103" s="6">
        <v>0</v>
      </c>
      <c r="AL103" s="6">
        <v>0</v>
      </c>
      <c r="AM103" s="12">
        <v>0</v>
      </c>
      <c r="AN103" s="3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3">
        <v>0</v>
      </c>
      <c r="AX103" s="3">
        <v>0</v>
      </c>
      <c r="AY103" s="3">
        <v>0</v>
      </c>
      <c r="AZ103" s="12">
        <v>0</v>
      </c>
      <c r="BA103" s="3">
        <v>0</v>
      </c>
      <c r="BB103" s="3">
        <v>0</v>
      </c>
      <c r="BC103" s="6">
        <v>0</v>
      </c>
      <c r="BD103" s="12">
        <v>44500</v>
      </c>
      <c r="BE103" s="12">
        <v>0</v>
      </c>
      <c r="BF103" s="12">
        <v>177320</v>
      </c>
      <c r="BG103" s="12">
        <v>6410</v>
      </c>
      <c r="BH103" s="12">
        <v>0</v>
      </c>
      <c r="BI103" s="12">
        <v>0</v>
      </c>
      <c r="BJ103" s="12">
        <v>0</v>
      </c>
      <c r="BK103" s="12">
        <v>0</v>
      </c>
      <c r="BL103" s="12">
        <v>35</v>
      </c>
      <c r="BM103" s="12">
        <v>50</v>
      </c>
      <c r="BN103" s="12">
        <v>2140</v>
      </c>
      <c r="BO103" s="12">
        <v>1460</v>
      </c>
      <c r="BP103" s="12">
        <v>100</v>
      </c>
      <c r="BQ103" s="12">
        <v>290</v>
      </c>
      <c r="BR103" s="12">
        <v>300</v>
      </c>
      <c r="BS103" s="12">
        <v>30</v>
      </c>
      <c r="BT103" s="12">
        <v>0</v>
      </c>
      <c r="BU103" s="12">
        <v>140</v>
      </c>
      <c r="BV103" s="12">
        <v>570</v>
      </c>
      <c r="BW103" s="12">
        <v>0</v>
      </c>
      <c r="BX103" s="12">
        <v>800</v>
      </c>
      <c r="BY103" s="12">
        <v>3890</v>
      </c>
      <c r="BZ103" s="12">
        <v>44920</v>
      </c>
      <c r="CA103" s="12">
        <v>0</v>
      </c>
      <c r="CB103" s="12">
        <v>6525</v>
      </c>
      <c r="CC103" s="12">
        <v>17990</v>
      </c>
      <c r="CD103" s="18">
        <v>233570</v>
      </c>
      <c r="CE103" s="18">
        <v>0</v>
      </c>
      <c r="CF103" s="3">
        <v>0</v>
      </c>
      <c r="CG103" s="3">
        <v>0</v>
      </c>
      <c r="CH103" s="3">
        <v>0</v>
      </c>
      <c r="CI103" s="3">
        <v>0</v>
      </c>
      <c r="CJ103" s="3">
        <v>0</v>
      </c>
      <c r="CK103" s="14">
        <v>0</v>
      </c>
      <c r="CL103" s="12">
        <v>25040</v>
      </c>
      <c r="CM103" s="18">
        <v>0</v>
      </c>
      <c r="CN103" s="12">
        <v>31240</v>
      </c>
      <c r="CO103" s="18">
        <v>0</v>
      </c>
      <c r="CP103" s="3">
        <v>0</v>
      </c>
      <c r="CQ103" s="22">
        <v>0</v>
      </c>
      <c r="CR103" s="12">
        <f t="shared" si="8"/>
        <v>598770</v>
      </c>
      <c r="CS103" s="18">
        <f t="shared" si="9"/>
        <v>233570</v>
      </c>
      <c r="CT103" s="22">
        <f t="shared" si="12"/>
        <v>0</v>
      </c>
      <c r="CU103" s="14">
        <f t="shared" si="10"/>
        <v>0</v>
      </c>
      <c r="CV103" s="6">
        <f t="shared" si="13"/>
        <v>832340</v>
      </c>
      <c r="CW103" s="29">
        <f t="shared" si="14"/>
        <v>71.938150275127953</v>
      </c>
      <c r="CX103" s="29">
        <f t="shared" si="15"/>
        <v>71.938150275127953</v>
      </c>
      <c r="CY103" s="6">
        <f t="shared" si="11"/>
        <v>514.10747374922789</v>
      </c>
    </row>
    <row r="104" spans="1:103" x14ac:dyDescent="0.2">
      <c r="A104" s="2" t="s">
        <v>505</v>
      </c>
      <c r="B104" s="2" t="s">
        <v>98</v>
      </c>
      <c r="C104" s="31">
        <v>3</v>
      </c>
      <c r="D104" s="2" t="s">
        <v>506</v>
      </c>
      <c r="E104" s="3">
        <v>5984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12">
        <v>686</v>
      </c>
      <c r="L104" s="3">
        <v>0</v>
      </c>
      <c r="M104" s="3">
        <v>0</v>
      </c>
      <c r="N104" s="3">
        <v>0</v>
      </c>
      <c r="O104" s="3">
        <v>0</v>
      </c>
      <c r="P104" s="12">
        <v>174010</v>
      </c>
      <c r="Q104" s="12">
        <v>323</v>
      </c>
      <c r="R104" s="12">
        <v>0</v>
      </c>
      <c r="S104" s="12">
        <v>0</v>
      </c>
      <c r="T104" s="12">
        <v>265450</v>
      </c>
      <c r="U104" s="12">
        <v>242400</v>
      </c>
      <c r="V104" s="12">
        <v>0</v>
      </c>
      <c r="W104" s="12">
        <v>20</v>
      </c>
      <c r="X104" s="6">
        <v>0</v>
      </c>
      <c r="Y104" s="12">
        <v>0</v>
      </c>
      <c r="Z104" s="6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6">
        <v>0</v>
      </c>
      <c r="AG104" s="6">
        <v>0</v>
      </c>
      <c r="AH104" s="12">
        <v>60</v>
      </c>
      <c r="AI104" s="12">
        <v>280</v>
      </c>
      <c r="AJ104" s="3">
        <v>0</v>
      </c>
      <c r="AK104" s="6">
        <v>0</v>
      </c>
      <c r="AL104" s="6">
        <v>0</v>
      </c>
      <c r="AM104" s="12">
        <v>0</v>
      </c>
      <c r="AN104" s="3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3">
        <v>0</v>
      </c>
      <c r="AX104" s="3">
        <v>0</v>
      </c>
      <c r="AY104" s="3">
        <v>0</v>
      </c>
      <c r="AZ104" s="12">
        <v>0</v>
      </c>
      <c r="BA104" s="3">
        <v>0</v>
      </c>
      <c r="BB104" s="3">
        <v>0</v>
      </c>
      <c r="BC104" s="6">
        <v>0</v>
      </c>
      <c r="BD104" s="12">
        <v>207240</v>
      </c>
      <c r="BE104" s="12">
        <v>0</v>
      </c>
      <c r="BF104" s="12">
        <v>599560</v>
      </c>
      <c r="BG104" s="12">
        <v>22035</v>
      </c>
      <c r="BH104" s="12">
        <v>0</v>
      </c>
      <c r="BI104" s="12">
        <v>0</v>
      </c>
      <c r="BJ104" s="12">
        <v>60</v>
      </c>
      <c r="BK104" s="12">
        <v>0</v>
      </c>
      <c r="BL104" s="12">
        <v>140</v>
      </c>
      <c r="BM104" s="12">
        <v>73</v>
      </c>
      <c r="BN104" s="12">
        <v>12470</v>
      </c>
      <c r="BO104" s="12">
        <v>3960</v>
      </c>
      <c r="BP104" s="12">
        <v>0</v>
      </c>
      <c r="BQ104" s="12">
        <v>3252</v>
      </c>
      <c r="BR104" s="12">
        <v>860</v>
      </c>
      <c r="BS104" s="12">
        <v>140</v>
      </c>
      <c r="BT104" s="12">
        <v>0</v>
      </c>
      <c r="BU104" s="12">
        <v>660</v>
      </c>
      <c r="BV104" s="12">
        <v>2543</v>
      </c>
      <c r="BW104" s="12">
        <v>0</v>
      </c>
      <c r="BX104" s="12">
        <v>9380</v>
      </c>
      <c r="BY104" s="12">
        <v>35030</v>
      </c>
      <c r="BZ104" s="12">
        <v>156349</v>
      </c>
      <c r="CA104" s="12">
        <v>0</v>
      </c>
      <c r="CB104" s="12">
        <v>19538</v>
      </c>
      <c r="CC104" s="12">
        <v>108470</v>
      </c>
      <c r="CD104" s="18">
        <v>1140720</v>
      </c>
      <c r="CE104" s="18">
        <v>0</v>
      </c>
      <c r="CF104" s="3">
        <v>860</v>
      </c>
      <c r="CG104" s="3">
        <v>0</v>
      </c>
      <c r="CH104" s="3">
        <v>0</v>
      </c>
      <c r="CI104" s="3">
        <v>0</v>
      </c>
      <c r="CJ104" s="3">
        <v>0</v>
      </c>
      <c r="CK104" s="14">
        <v>0</v>
      </c>
      <c r="CL104" s="12">
        <v>92160</v>
      </c>
      <c r="CM104" s="18">
        <v>0</v>
      </c>
      <c r="CN104" s="12">
        <v>108600</v>
      </c>
      <c r="CO104" s="18">
        <v>0</v>
      </c>
      <c r="CP104" s="3">
        <v>0</v>
      </c>
      <c r="CQ104" s="22">
        <v>0</v>
      </c>
      <c r="CR104" s="12">
        <f t="shared" si="8"/>
        <v>2065749</v>
      </c>
      <c r="CS104" s="18">
        <f t="shared" si="9"/>
        <v>1140720</v>
      </c>
      <c r="CT104" s="22">
        <f t="shared" si="12"/>
        <v>0</v>
      </c>
      <c r="CU104" s="14">
        <f t="shared" si="10"/>
        <v>0</v>
      </c>
      <c r="CV104" s="6">
        <f t="shared" si="13"/>
        <v>3206469</v>
      </c>
      <c r="CW104" s="29">
        <f t="shared" si="14"/>
        <v>64.424418261957314</v>
      </c>
      <c r="CX104" s="29">
        <f t="shared" si="15"/>
        <v>64.424418261957314</v>
      </c>
      <c r="CY104" s="6">
        <f t="shared" si="11"/>
        <v>535.8404077540107</v>
      </c>
    </row>
    <row r="105" spans="1:103" x14ac:dyDescent="0.2">
      <c r="A105" s="2" t="s">
        <v>507</v>
      </c>
      <c r="B105" s="2" t="s">
        <v>98</v>
      </c>
      <c r="C105" s="31">
        <v>3</v>
      </c>
      <c r="D105" s="2" t="s">
        <v>508</v>
      </c>
      <c r="E105" s="3">
        <v>467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12">
        <v>143</v>
      </c>
      <c r="L105" s="3">
        <v>0</v>
      </c>
      <c r="M105" s="3">
        <v>0</v>
      </c>
      <c r="N105" s="3">
        <v>0</v>
      </c>
      <c r="O105" s="3">
        <v>0</v>
      </c>
      <c r="P105" s="12">
        <v>6960</v>
      </c>
      <c r="Q105" s="12">
        <v>0</v>
      </c>
      <c r="R105" s="12">
        <v>0</v>
      </c>
      <c r="S105" s="12">
        <v>0</v>
      </c>
      <c r="T105" s="12">
        <v>15440</v>
      </c>
      <c r="U105" s="12">
        <v>17510</v>
      </c>
      <c r="V105" s="12">
        <v>0</v>
      </c>
      <c r="W105" s="12">
        <v>20</v>
      </c>
      <c r="X105" s="6">
        <v>0</v>
      </c>
      <c r="Y105" s="12">
        <v>0</v>
      </c>
      <c r="Z105" s="6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6">
        <v>0</v>
      </c>
      <c r="AG105" s="6">
        <v>0</v>
      </c>
      <c r="AH105" s="12">
        <v>0</v>
      </c>
      <c r="AI105" s="12">
        <v>0</v>
      </c>
      <c r="AJ105" s="3">
        <v>0</v>
      </c>
      <c r="AK105" s="6">
        <v>0</v>
      </c>
      <c r="AL105" s="6">
        <v>0</v>
      </c>
      <c r="AM105" s="12">
        <v>0</v>
      </c>
      <c r="AN105" s="3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3">
        <v>0</v>
      </c>
      <c r="AX105" s="3">
        <v>0</v>
      </c>
      <c r="AY105" s="3">
        <v>0</v>
      </c>
      <c r="AZ105" s="12">
        <v>0</v>
      </c>
      <c r="BA105" s="3">
        <v>0</v>
      </c>
      <c r="BB105" s="3">
        <v>0</v>
      </c>
      <c r="BC105" s="6">
        <v>0</v>
      </c>
      <c r="BD105" s="12">
        <v>7940</v>
      </c>
      <c r="BE105" s="12">
        <v>0</v>
      </c>
      <c r="BF105" s="12">
        <v>45330</v>
      </c>
      <c r="BG105" s="12">
        <v>1260</v>
      </c>
      <c r="BH105" s="12">
        <v>0</v>
      </c>
      <c r="BI105" s="12">
        <v>0</v>
      </c>
      <c r="BJ105" s="12">
        <v>0</v>
      </c>
      <c r="BK105" s="12">
        <v>0</v>
      </c>
      <c r="BL105" s="12">
        <v>30</v>
      </c>
      <c r="BM105" s="12">
        <v>30</v>
      </c>
      <c r="BN105" s="12">
        <v>2110</v>
      </c>
      <c r="BO105" s="12">
        <v>650</v>
      </c>
      <c r="BP105" s="12">
        <v>100</v>
      </c>
      <c r="BQ105" s="12">
        <v>240</v>
      </c>
      <c r="BR105" s="12">
        <v>200</v>
      </c>
      <c r="BS105" s="12">
        <v>10</v>
      </c>
      <c r="BT105" s="12">
        <v>0</v>
      </c>
      <c r="BU105" s="12">
        <v>40</v>
      </c>
      <c r="BV105" s="12">
        <v>410</v>
      </c>
      <c r="BW105" s="12">
        <v>0</v>
      </c>
      <c r="BX105" s="12">
        <v>820</v>
      </c>
      <c r="BY105" s="12">
        <v>5480</v>
      </c>
      <c r="BZ105" s="12">
        <v>10490</v>
      </c>
      <c r="CA105" s="12">
        <v>0</v>
      </c>
      <c r="CB105" s="12">
        <v>3010</v>
      </c>
      <c r="CC105" s="12">
        <v>9630</v>
      </c>
      <c r="CD105" s="18">
        <v>28590</v>
      </c>
      <c r="CE105" s="18">
        <v>0</v>
      </c>
      <c r="CF105" s="3">
        <v>0</v>
      </c>
      <c r="CG105" s="3">
        <v>0</v>
      </c>
      <c r="CH105" s="3">
        <v>0</v>
      </c>
      <c r="CI105" s="3">
        <v>0</v>
      </c>
      <c r="CJ105" s="3">
        <v>0</v>
      </c>
      <c r="CK105" s="14">
        <v>0</v>
      </c>
      <c r="CL105" s="12"/>
      <c r="CM105" s="18">
        <v>0</v>
      </c>
      <c r="CN105" s="12">
        <v>17020</v>
      </c>
      <c r="CO105" s="18">
        <v>0</v>
      </c>
      <c r="CP105" s="3">
        <v>0</v>
      </c>
      <c r="CQ105" s="22">
        <v>0</v>
      </c>
      <c r="CR105" s="12">
        <f t="shared" si="8"/>
        <v>144873</v>
      </c>
      <c r="CS105" s="18">
        <f t="shared" si="9"/>
        <v>28590</v>
      </c>
      <c r="CT105" s="22">
        <f t="shared" si="12"/>
        <v>0</v>
      </c>
      <c r="CU105" s="14">
        <f t="shared" si="10"/>
        <v>0</v>
      </c>
      <c r="CV105" s="6">
        <f t="shared" si="13"/>
        <v>173463</v>
      </c>
      <c r="CW105" s="29">
        <f t="shared" si="14"/>
        <v>83.518098960585249</v>
      </c>
      <c r="CX105" s="29">
        <f t="shared" si="15"/>
        <v>83.518098960585249</v>
      </c>
      <c r="CY105" s="6">
        <f t="shared" si="11"/>
        <v>371.44111349036405</v>
      </c>
    </row>
    <row r="106" spans="1:103" x14ac:dyDescent="0.2">
      <c r="A106" s="2" t="s">
        <v>509</v>
      </c>
      <c r="B106" s="2" t="s">
        <v>98</v>
      </c>
      <c r="C106" s="31">
        <v>3</v>
      </c>
      <c r="D106" s="2" t="s">
        <v>510</v>
      </c>
      <c r="E106" s="3">
        <v>4280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12">
        <v>158</v>
      </c>
      <c r="L106" s="3">
        <v>0</v>
      </c>
      <c r="M106" s="3">
        <v>0</v>
      </c>
      <c r="N106" s="3">
        <v>0</v>
      </c>
      <c r="O106" s="3">
        <v>0</v>
      </c>
      <c r="P106" s="12">
        <v>37050</v>
      </c>
      <c r="Q106" s="12">
        <v>0</v>
      </c>
      <c r="R106" s="12">
        <v>0</v>
      </c>
      <c r="S106" s="12">
        <v>0</v>
      </c>
      <c r="T106" s="12">
        <v>136434</v>
      </c>
      <c r="U106" s="12">
        <v>133320</v>
      </c>
      <c r="V106" s="12">
        <v>0</v>
      </c>
      <c r="W106" s="12">
        <v>50</v>
      </c>
      <c r="X106" s="6">
        <v>0</v>
      </c>
      <c r="Y106" s="12">
        <v>0</v>
      </c>
      <c r="Z106" s="6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6">
        <v>0</v>
      </c>
      <c r="AG106" s="6">
        <v>0</v>
      </c>
      <c r="AH106" s="12">
        <v>0</v>
      </c>
      <c r="AI106" s="12">
        <v>0</v>
      </c>
      <c r="AJ106" s="3">
        <v>0</v>
      </c>
      <c r="AK106" s="6">
        <v>0</v>
      </c>
      <c r="AL106" s="6">
        <v>0</v>
      </c>
      <c r="AM106" s="12">
        <v>0</v>
      </c>
      <c r="AN106" s="3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3">
        <v>0</v>
      </c>
      <c r="AX106" s="3">
        <v>0</v>
      </c>
      <c r="AY106" s="3">
        <v>0</v>
      </c>
      <c r="AZ106" s="12">
        <v>0</v>
      </c>
      <c r="BA106" s="3">
        <v>0</v>
      </c>
      <c r="BB106" s="3">
        <v>0</v>
      </c>
      <c r="BC106" s="6">
        <v>0</v>
      </c>
      <c r="BD106" s="12">
        <v>199360</v>
      </c>
      <c r="BE106" s="12">
        <v>0</v>
      </c>
      <c r="BF106" s="12">
        <v>472170</v>
      </c>
      <c r="BG106" s="12">
        <v>19170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150</v>
      </c>
      <c r="BN106" s="12">
        <v>4980</v>
      </c>
      <c r="BO106" s="12">
        <v>1990</v>
      </c>
      <c r="BP106" s="12">
        <v>0</v>
      </c>
      <c r="BQ106" s="12">
        <v>1440</v>
      </c>
      <c r="BR106" s="12">
        <v>0</v>
      </c>
      <c r="BS106" s="12">
        <v>0</v>
      </c>
      <c r="BT106" s="12">
        <v>0</v>
      </c>
      <c r="BU106" s="12">
        <v>290</v>
      </c>
      <c r="BV106" s="12">
        <v>710</v>
      </c>
      <c r="BW106" s="12">
        <v>0</v>
      </c>
      <c r="BX106" s="12">
        <v>3360</v>
      </c>
      <c r="BY106" s="12">
        <v>12980</v>
      </c>
      <c r="BZ106" s="12">
        <v>77740</v>
      </c>
      <c r="CA106" s="12">
        <v>0</v>
      </c>
      <c r="CB106" s="12">
        <v>7260</v>
      </c>
      <c r="CC106" s="12">
        <v>37950</v>
      </c>
      <c r="CD106" s="18">
        <v>397192</v>
      </c>
      <c r="CE106" s="18">
        <v>0</v>
      </c>
      <c r="CF106" s="3">
        <v>370</v>
      </c>
      <c r="CG106" s="3">
        <v>0</v>
      </c>
      <c r="CH106" s="3">
        <v>0</v>
      </c>
      <c r="CI106" s="3">
        <v>0</v>
      </c>
      <c r="CJ106" s="3">
        <v>0</v>
      </c>
      <c r="CK106" s="14">
        <v>0</v>
      </c>
      <c r="CL106" s="12">
        <v>35510</v>
      </c>
      <c r="CM106" s="18">
        <v>0</v>
      </c>
      <c r="CN106" s="12">
        <v>55060</v>
      </c>
      <c r="CO106" s="18">
        <v>0</v>
      </c>
      <c r="CP106" s="3">
        <v>0</v>
      </c>
      <c r="CQ106" s="22">
        <v>0</v>
      </c>
      <c r="CR106" s="12">
        <f t="shared" si="8"/>
        <v>1237132</v>
      </c>
      <c r="CS106" s="18">
        <f t="shared" si="9"/>
        <v>397192</v>
      </c>
      <c r="CT106" s="22">
        <f t="shared" si="12"/>
        <v>0</v>
      </c>
      <c r="CU106" s="14">
        <f t="shared" si="10"/>
        <v>0</v>
      </c>
      <c r="CV106" s="6">
        <f t="shared" si="13"/>
        <v>1634324</v>
      </c>
      <c r="CW106" s="29">
        <f t="shared" si="14"/>
        <v>75.696863045516068</v>
      </c>
      <c r="CX106" s="29">
        <f t="shared" si="15"/>
        <v>75.696863045516068</v>
      </c>
      <c r="CY106" s="6">
        <f t="shared" si="11"/>
        <v>381.85140186915891</v>
      </c>
    </row>
    <row r="107" spans="1:103" x14ac:dyDescent="0.2">
      <c r="A107" s="2" t="s">
        <v>511</v>
      </c>
      <c r="B107" s="2" t="s">
        <v>98</v>
      </c>
      <c r="C107" s="31">
        <v>3</v>
      </c>
      <c r="D107" s="2" t="s">
        <v>512</v>
      </c>
      <c r="E107" s="3">
        <v>212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12">
        <v>0</v>
      </c>
      <c r="L107" s="3">
        <v>0</v>
      </c>
      <c r="M107" s="3">
        <v>0</v>
      </c>
      <c r="N107" s="3">
        <v>0</v>
      </c>
      <c r="O107" s="3">
        <v>0</v>
      </c>
      <c r="P107" s="12">
        <v>210</v>
      </c>
      <c r="Q107" s="12">
        <v>0</v>
      </c>
      <c r="R107" s="12">
        <v>0</v>
      </c>
      <c r="S107" s="12">
        <v>0</v>
      </c>
      <c r="T107" s="12">
        <v>15370</v>
      </c>
      <c r="U107" s="12">
        <v>14350</v>
      </c>
      <c r="V107" s="12">
        <v>0</v>
      </c>
      <c r="W107" s="12">
        <v>0</v>
      </c>
      <c r="X107" s="6">
        <v>0</v>
      </c>
      <c r="Y107" s="12">
        <v>0</v>
      </c>
      <c r="Z107" s="6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6">
        <v>0</v>
      </c>
      <c r="AG107" s="6">
        <v>0</v>
      </c>
      <c r="AH107" s="12">
        <v>0</v>
      </c>
      <c r="AI107" s="12">
        <v>0</v>
      </c>
      <c r="AJ107" s="3">
        <v>0</v>
      </c>
      <c r="AK107" s="6">
        <v>0</v>
      </c>
      <c r="AL107" s="6">
        <v>0</v>
      </c>
      <c r="AM107" s="12">
        <v>0</v>
      </c>
      <c r="AN107" s="3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3">
        <v>0</v>
      </c>
      <c r="AX107" s="3">
        <v>0</v>
      </c>
      <c r="AY107" s="3">
        <v>0</v>
      </c>
      <c r="AZ107" s="12">
        <v>0</v>
      </c>
      <c r="BA107" s="3">
        <v>0</v>
      </c>
      <c r="BB107" s="3">
        <v>0</v>
      </c>
      <c r="BC107" s="6">
        <v>0</v>
      </c>
      <c r="BD107" s="12">
        <v>12810</v>
      </c>
      <c r="BE107" s="12">
        <v>0</v>
      </c>
      <c r="BF107" s="12">
        <v>13620</v>
      </c>
      <c r="BG107" s="12">
        <v>130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33</v>
      </c>
      <c r="BN107" s="12">
        <v>260</v>
      </c>
      <c r="BO107" s="12">
        <v>30</v>
      </c>
      <c r="BP107" s="12">
        <v>0</v>
      </c>
      <c r="BQ107" s="12">
        <v>40</v>
      </c>
      <c r="BR107" s="12">
        <v>0</v>
      </c>
      <c r="BS107" s="12">
        <v>0</v>
      </c>
      <c r="BT107" s="12">
        <v>0</v>
      </c>
      <c r="BU107" s="12">
        <v>20</v>
      </c>
      <c r="BV107" s="12">
        <v>30</v>
      </c>
      <c r="BW107" s="12">
        <v>0</v>
      </c>
      <c r="BX107" s="12">
        <v>200</v>
      </c>
      <c r="BY107" s="12">
        <v>160</v>
      </c>
      <c r="BZ107" s="12">
        <v>4820</v>
      </c>
      <c r="CA107" s="12">
        <v>0</v>
      </c>
      <c r="CB107" s="12">
        <v>1002</v>
      </c>
      <c r="CC107" s="12">
        <v>2880</v>
      </c>
      <c r="CD107" s="18">
        <v>97340</v>
      </c>
      <c r="CE107" s="18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  <c r="CK107" s="14">
        <v>0</v>
      </c>
      <c r="CL107" s="12"/>
      <c r="CM107" s="18">
        <v>0</v>
      </c>
      <c r="CN107" s="12">
        <v>4080</v>
      </c>
      <c r="CO107" s="18">
        <v>0</v>
      </c>
      <c r="CP107" s="3">
        <v>0</v>
      </c>
      <c r="CQ107" s="22">
        <v>0</v>
      </c>
      <c r="CR107" s="12">
        <f t="shared" si="8"/>
        <v>70045</v>
      </c>
      <c r="CS107" s="18">
        <f t="shared" si="9"/>
        <v>97340</v>
      </c>
      <c r="CT107" s="22">
        <f t="shared" si="12"/>
        <v>0</v>
      </c>
      <c r="CU107" s="14">
        <f t="shared" si="10"/>
        <v>0</v>
      </c>
      <c r="CV107" s="6">
        <f t="shared" si="13"/>
        <v>167385</v>
      </c>
      <c r="CW107" s="29">
        <f t="shared" si="14"/>
        <v>41.846640977387459</v>
      </c>
      <c r="CX107" s="29">
        <f t="shared" si="15"/>
        <v>41.846640977387459</v>
      </c>
      <c r="CY107" s="6">
        <f t="shared" si="11"/>
        <v>789.55188679245282</v>
      </c>
    </row>
    <row r="108" spans="1:103" x14ac:dyDescent="0.2">
      <c r="A108" s="2" t="s">
        <v>513</v>
      </c>
      <c r="B108" s="2" t="s">
        <v>98</v>
      </c>
      <c r="C108" s="31">
        <v>3</v>
      </c>
      <c r="D108" s="2" t="s">
        <v>514</v>
      </c>
      <c r="E108" s="3">
        <v>426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12">
        <v>0</v>
      </c>
      <c r="L108" s="3">
        <v>0</v>
      </c>
      <c r="M108" s="3">
        <v>0</v>
      </c>
      <c r="N108" s="3">
        <v>0</v>
      </c>
      <c r="O108" s="3">
        <v>0</v>
      </c>
      <c r="P108" s="12">
        <v>0</v>
      </c>
      <c r="Q108" s="12">
        <v>13980</v>
      </c>
      <c r="R108" s="12">
        <v>0</v>
      </c>
      <c r="S108" s="12">
        <v>0</v>
      </c>
      <c r="T108" s="12">
        <v>0</v>
      </c>
      <c r="U108" s="12">
        <v>4860</v>
      </c>
      <c r="V108" s="12">
        <v>0</v>
      </c>
      <c r="W108" s="12">
        <v>10</v>
      </c>
      <c r="X108" s="6">
        <v>0</v>
      </c>
      <c r="Y108" s="12">
        <v>0</v>
      </c>
      <c r="Z108" s="6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6">
        <v>0</v>
      </c>
      <c r="AG108" s="27">
        <v>0</v>
      </c>
      <c r="AH108" s="12">
        <v>0</v>
      </c>
      <c r="AI108" s="12">
        <v>0</v>
      </c>
      <c r="AJ108" s="3">
        <v>0</v>
      </c>
      <c r="AK108" s="6">
        <v>0</v>
      </c>
      <c r="AL108" s="6">
        <v>0</v>
      </c>
      <c r="AM108" s="12">
        <v>0</v>
      </c>
      <c r="AN108" s="3">
        <v>0</v>
      </c>
      <c r="AO108" s="6">
        <v>0</v>
      </c>
      <c r="AP108" s="6">
        <v>0</v>
      </c>
      <c r="AQ108" s="6">
        <v>0</v>
      </c>
      <c r="AR108" s="27">
        <v>0</v>
      </c>
      <c r="AS108" s="6">
        <v>0</v>
      </c>
      <c r="AT108" s="6">
        <v>0</v>
      </c>
      <c r="AU108" s="6">
        <v>0</v>
      </c>
      <c r="AV108" s="27">
        <v>0</v>
      </c>
      <c r="AW108" s="3">
        <v>0</v>
      </c>
      <c r="AX108" s="3">
        <v>0</v>
      </c>
      <c r="AY108" s="3">
        <v>0</v>
      </c>
      <c r="AZ108" s="12">
        <v>0</v>
      </c>
      <c r="BA108" s="3">
        <v>0</v>
      </c>
      <c r="BB108" s="3">
        <v>0</v>
      </c>
      <c r="BC108" s="6">
        <v>0</v>
      </c>
      <c r="BD108" s="12">
        <v>11460</v>
      </c>
      <c r="BE108" s="12">
        <v>0</v>
      </c>
      <c r="BF108" s="12">
        <v>17000</v>
      </c>
      <c r="BG108" s="12">
        <v>980</v>
      </c>
      <c r="BH108" s="12">
        <v>0</v>
      </c>
      <c r="BI108" s="12">
        <v>0</v>
      </c>
      <c r="BJ108" s="12">
        <v>0</v>
      </c>
      <c r="BK108" s="12">
        <v>0</v>
      </c>
      <c r="BL108" s="12">
        <v>10</v>
      </c>
      <c r="BM108" s="12">
        <v>17</v>
      </c>
      <c r="BN108" s="12">
        <v>510</v>
      </c>
      <c r="BO108" s="12">
        <v>0</v>
      </c>
      <c r="BP108" s="12">
        <v>50</v>
      </c>
      <c r="BQ108" s="12">
        <v>60</v>
      </c>
      <c r="BR108" s="12">
        <v>40</v>
      </c>
      <c r="BS108" s="12">
        <v>5</v>
      </c>
      <c r="BT108" s="12">
        <v>0</v>
      </c>
      <c r="BU108" s="12">
        <v>0</v>
      </c>
      <c r="BV108" s="12">
        <v>78</v>
      </c>
      <c r="BW108" s="12">
        <v>0</v>
      </c>
      <c r="BX108" s="12">
        <v>350</v>
      </c>
      <c r="BY108" s="12">
        <v>490</v>
      </c>
      <c r="BZ108" s="12">
        <v>8060</v>
      </c>
      <c r="CA108" s="12">
        <v>0</v>
      </c>
      <c r="CB108" s="12">
        <v>1149</v>
      </c>
      <c r="CC108" s="12">
        <v>160</v>
      </c>
      <c r="CD108" s="18">
        <v>64370</v>
      </c>
      <c r="CE108" s="18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0</v>
      </c>
      <c r="CK108" s="14">
        <v>0</v>
      </c>
      <c r="CL108" s="12"/>
      <c r="CM108" s="18">
        <v>0</v>
      </c>
      <c r="CN108" s="12">
        <v>5130</v>
      </c>
      <c r="CO108" s="18">
        <v>0</v>
      </c>
      <c r="CP108" s="3">
        <v>0</v>
      </c>
      <c r="CQ108" s="22">
        <v>0</v>
      </c>
      <c r="CR108" s="12">
        <f t="shared" si="8"/>
        <v>64399</v>
      </c>
      <c r="CS108" s="18">
        <f t="shared" si="9"/>
        <v>64370</v>
      </c>
      <c r="CT108" s="22">
        <f t="shared" si="12"/>
        <v>0</v>
      </c>
      <c r="CU108" s="14">
        <f t="shared" si="10"/>
        <v>0</v>
      </c>
      <c r="CV108" s="6">
        <f t="shared" si="13"/>
        <v>128769</v>
      </c>
      <c r="CW108" s="29">
        <f t="shared" si="14"/>
        <v>50.01126047418245</v>
      </c>
      <c r="CX108" s="29">
        <f t="shared" si="15"/>
        <v>50.01126047418245</v>
      </c>
      <c r="CY108" s="6">
        <f t="shared" si="11"/>
        <v>302.27464788732397</v>
      </c>
    </row>
    <row r="109" spans="1:103" x14ac:dyDescent="0.2">
      <c r="A109" s="2" t="s">
        <v>515</v>
      </c>
      <c r="B109" s="2" t="s">
        <v>98</v>
      </c>
      <c r="C109" s="31">
        <v>3</v>
      </c>
      <c r="D109" s="2" t="s">
        <v>516</v>
      </c>
      <c r="E109" s="3">
        <v>9433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12">
        <v>211</v>
      </c>
      <c r="L109" s="3">
        <v>0</v>
      </c>
      <c r="M109" s="3">
        <v>0</v>
      </c>
      <c r="N109" s="3">
        <v>0</v>
      </c>
      <c r="O109" s="3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344990</v>
      </c>
      <c r="U109" s="12">
        <v>369250</v>
      </c>
      <c r="V109" s="12">
        <v>0</v>
      </c>
      <c r="W109" s="12">
        <v>560</v>
      </c>
      <c r="X109" s="6">
        <v>0</v>
      </c>
      <c r="Y109" s="12">
        <v>0</v>
      </c>
      <c r="Z109" s="6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6">
        <v>0</v>
      </c>
      <c r="AG109" s="6">
        <v>0</v>
      </c>
      <c r="AH109" s="12">
        <v>0</v>
      </c>
      <c r="AI109" s="12">
        <v>0</v>
      </c>
      <c r="AJ109" s="3">
        <v>0</v>
      </c>
      <c r="AK109" s="6">
        <v>0</v>
      </c>
      <c r="AL109" s="6">
        <v>0</v>
      </c>
      <c r="AM109" s="12">
        <v>0</v>
      </c>
      <c r="AN109" s="3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3">
        <v>0</v>
      </c>
      <c r="AX109" s="3">
        <v>0</v>
      </c>
      <c r="AY109" s="3">
        <v>0</v>
      </c>
      <c r="AZ109" s="12">
        <v>0</v>
      </c>
      <c r="BA109" s="3">
        <v>0</v>
      </c>
      <c r="BB109" s="3">
        <v>0</v>
      </c>
      <c r="BC109" s="6">
        <v>0</v>
      </c>
      <c r="BD109" s="12">
        <v>525790</v>
      </c>
      <c r="BE109" s="12">
        <v>0</v>
      </c>
      <c r="BF109" s="12">
        <v>1060470</v>
      </c>
      <c r="BG109" s="12">
        <v>25020</v>
      </c>
      <c r="BH109" s="12">
        <v>0</v>
      </c>
      <c r="BI109" s="12">
        <v>0</v>
      </c>
      <c r="BJ109" s="12">
        <v>0</v>
      </c>
      <c r="BK109" s="12">
        <v>0</v>
      </c>
      <c r="BL109" s="12">
        <v>140</v>
      </c>
      <c r="BM109" s="12">
        <v>514</v>
      </c>
      <c r="BN109" s="12">
        <v>26540</v>
      </c>
      <c r="BO109" s="12">
        <v>5540</v>
      </c>
      <c r="BP109" s="12">
        <v>870</v>
      </c>
      <c r="BQ109" s="12">
        <v>9240</v>
      </c>
      <c r="BR109" s="12">
        <v>3280</v>
      </c>
      <c r="BS109" s="12">
        <v>40</v>
      </c>
      <c r="BT109" s="12">
        <v>0</v>
      </c>
      <c r="BU109" s="12">
        <v>520</v>
      </c>
      <c r="BV109" s="12">
        <v>3686</v>
      </c>
      <c r="BW109" s="12">
        <v>0</v>
      </c>
      <c r="BX109" s="12">
        <v>8440</v>
      </c>
      <c r="BY109" s="12">
        <v>43180</v>
      </c>
      <c r="BZ109" s="12">
        <v>327260</v>
      </c>
      <c r="CA109" s="12">
        <v>0</v>
      </c>
      <c r="CB109" s="12">
        <v>37590</v>
      </c>
      <c r="CC109" s="12">
        <v>198170</v>
      </c>
      <c r="CD109" s="18">
        <v>1229660</v>
      </c>
      <c r="CE109" s="18">
        <v>0</v>
      </c>
      <c r="CF109" s="3">
        <v>100</v>
      </c>
      <c r="CG109" s="3">
        <v>0</v>
      </c>
      <c r="CH109" s="3">
        <v>0</v>
      </c>
      <c r="CI109" s="3">
        <v>0</v>
      </c>
      <c r="CJ109" s="3">
        <v>0</v>
      </c>
      <c r="CK109" s="14">
        <v>0</v>
      </c>
      <c r="CL109" s="12">
        <v>201360</v>
      </c>
      <c r="CM109" s="18">
        <v>0</v>
      </c>
      <c r="CN109" s="12">
        <v>215940</v>
      </c>
      <c r="CO109" s="18">
        <v>0</v>
      </c>
      <c r="CP109" s="3">
        <v>0</v>
      </c>
      <c r="CQ109" s="22">
        <v>0</v>
      </c>
      <c r="CR109" s="12">
        <f t="shared" si="8"/>
        <v>3408601</v>
      </c>
      <c r="CS109" s="18">
        <f t="shared" si="9"/>
        <v>1229660</v>
      </c>
      <c r="CT109" s="22">
        <f t="shared" si="12"/>
        <v>0</v>
      </c>
      <c r="CU109" s="14">
        <f t="shared" si="10"/>
        <v>0</v>
      </c>
      <c r="CV109" s="6">
        <f t="shared" si="13"/>
        <v>4638261</v>
      </c>
      <c r="CW109" s="29">
        <f t="shared" si="14"/>
        <v>73.488770899265916</v>
      </c>
      <c r="CX109" s="29">
        <f t="shared" si="15"/>
        <v>73.488770899265916</v>
      </c>
      <c r="CY109" s="6">
        <f t="shared" si="11"/>
        <v>491.70581999363935</v>
      </c>
    </row>
    <row r="110" spans="1:103" x14ac:dyDescent="0.2">
      <c r="A110" s="2" t="s">
        <v>517</v>
      </c>
      <c r="B110" s="2" t="s">
        <v>98</v>
      </c>
      <c r="C110" s="31">
        <v>3</v>
      </c>
      <c r="D110" s="2" t="s">
        <v>518</v>
      </c>
      <c r="E110" s="3">
        <v>41889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12">
        <v>1889</v>
      </c>
      <c r="L110" s="3">
        <v>0</v>
      </c>
      <c r="M110" s="3">
        <v>0</v>
      </c>
      <c r="N110" s="3">
        <v>0</v>
      </c>
      <c r="O110" s="3">
        <v>0</v>
      </c>
      <c r="P110" s="12">
        <v>2065400</v>
      </c>
      <c r="Q110" s="12">
        <v>0</v>
      </c>
      <c r="R110" s="12">
        <v>0</v>
      </c>
      <c r="S110" s="12">
        <v>0</v>
      </c>
      <c r="T110" s="12">
        <v>1830870</v>
      </c>
      <c r="U110" s="12">
        <v>1840217</v>
      </c>
      <c r="V110" s="12">
        <v>0</v>
      </c>
      <c r="W110" s="12">
        <v>120</v>
      </c>
      <c r="X110" s="6">
        <v>0</v>
      </c>
      <c r="Y110" s="12">
        <v>0</v>
      </c>
      <c r="Z110" s="6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6">
        <v>0</v>
      </c>
      <c r="AG110" s="27">
        <v>0</v>
      </c>
      <c r="AH110" s="12">
        <v>400</v>
      </c>
      <c r="AI110" s="12">
        <v>140</v>
      </c>
      <c r="AJ110" s="3">
        <v>0</v>
      </c>
      <c r="AK110" s="6">
        <v>0</v>
      </c>
      <c r="AL110" s="6">
        <v>0</v>
      </c>
      <c r="AM110" s="12">
        <v>0</v>
      </c>
      <c r="AN110" s="3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3">
        <v>0</v>
      </c>
      <c r="AX110" s="3">
        <v>0</v>
      </c>
      <c r="AY110" s="3">
        <v>0</v>
      </c>
      <c r="AZ110" s="12">
        <v>44650</v>
      </c>
      <c r="BA110" s="3">
        <v>0</v>
      </c>
      <c r="BB110" s="3">
        <v>0</v>
      </c>
      <c r="BC110" s="6">
        <v>0</v>
      </c>
      <c r="BD110" s="12">
        <v>1067164</v>
      </c>
      <c r="BE110" s="12">
        <v>0</v>
      </c>
      <c r="BF110" s="12">
        <v>7372560</v>
      </c>
      <c r="BG110" s="12">
        <v>170450</v>
      </c>
      <c r="BH110" s="12">
        <v>100</v>
      </c>
      <c r="BI110" s="12">
        <v>914</v>
      </c>
      <c r="BJ110" s="12">
        <v>100</v>
      </c>
      <c r="BK110" s="12">
        <v>0</v>
      </c>
      <c r="BL110" s="12">
        <v>140</v>
      </c>
      <c r="BM110" s="12">
        <v>1273</v>
      </c>
      <c r="BN110" s="12">
        <v>57380</v>
      </c>
      <c r="BO110" s="12">
        <v>16905</v>
      </c>
      <c r="BP110" s="12">
        <v>3360</v>
      </c>
      <c r="BQ110" s="12">
        <v>8540</v>
      </c>
      <c r="BR110" s="12">
        <v>2320</v>
      </c>
      <c r="BS110" s="12">
        <v>680</v>
      </c>
      <c r="BT110" s="12">
        <v>0</v>
      </c>
      <c r="BU110" s="12">
        <v>3680</v>
      </c>
      <c r="BV110" s="12">
        <v>16698</v>
      </c>
      <c r="BW110" s="12">
        <v>0</v>
      </c>
      <c r="BX110" s="12">
        <v>23120</v>
      </c>
      <c r="BY110" s="12">
        <v>131700</v>
      </c>
      <c r="BZ110" s="12">
        <v>845390</v>
      </c>
      <c r="CA110" s="12">
        <v>0</v>
      </c>
      <c r="CB110" s="12">
        <v>158160</v>
      </c>
      <c r="CC110" s="12">
        <v>627200</v>
      </c>
      <c r="CD110" s="18">
        <v>7303120</v>
      </c>
      <c r="CE110" s="18">
        <v>0</v>
      </c>
      <c r="CF110" s="3">
        <v>8130</v>
      </c>
      <c r="CG110" s="3">
        <v>1145640</v>
      </c>
      <c r="CH110" s="3">
        <v>0</v>
      </c>
      <c r="CI110" s="3">
        <v>0</v>
      </c>
      <c r="CJ110" s="3">
        <v>0</v>
      </c>
      <c r="CK110" s="14">
        <v>0</v>
      </c>
      <c r="CL110" s="12">
        <v>652340</v>
      </c>
      <c r="CM110" s="18">
        <v>0</v>
      </c>
      <c r="CN110" s="12">
        <v>646420</v>
      </c>
      <c r="CO110" s="18">
        <v>0</v>
      </c>
      <c r="CP110" s="3">
        <v>0</v>
      </c>
      <c r="CQ110" s="22">
        <v>0</v>
      </c>
      <c r="CR110" s="12">
        <f t="shared" si="8"/>
        <v>17590280</v>
      </c>
      <c r="CS110" s="18">
        <f t="shared" si="9"/>
        <v>7303120</v>
      </c>
      <c r="CT110" s="22">
        <f t="shared" si="12"/>
        <v>0</v>
      </c>
      <c r="CU110" s="14">
        <f t="shared" si="10"/>
        <v>0</v>
      </c>
      <c r="CV110" s="6">
        <f t="shared" si="13"/>
        <v>24893400</v>
      </c>
      <c r="CW110" s="29">
        <f t="shared" si="14"/>
        <v>70.662424578402309</v>
      </c>
      <c r="CX110" s="29">
        <f t="shared" si="15"/>
        <v>70.662424578402309</v>
      </c>
      <c r="CY110" s="6">
        <f t="shared" si="11"/>
        <v>594.27057222659892</v>
      </c>
    </row>
    <row r="111" spans="1:103" x14ac:dyDescent="0.2">
      <c r="A111" s="2" t="s">
        <v>519</v>
      </c>
      <c r="B111" s="2" t="s">
        <v>98</v>
      </c>
      <c r="C111" s="31">
        <v>3</v>
      </c>
      <c r="D111" s="2" t="s">
        <v>520</v>
      </c>
      <c r="E111" s="3">
        <v>1122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12">
        <v>17</v>
      </c>
      <c r="L111" s="3">
        <v>0</v>
      </c>
      <c r="M111" s="3">
        <v>0</v>
      </c>
      <c r="N111" s="3">
        <v>0</v>
      </c>
      <c r="O111" s="3">
        <v>0</v>
      </c>
      <c r="P111" s="12">
        <v>30850</v>
      </c>
      <c r="Q111" s="12">
        <v>0</v>
      </c>
      <c r="R111" s="12">
        <v>0</v>
      </c>
      <c r="S111" s="12">
        <v>0</v>
      </c>
      <c r="T111" s="12">
        <v>49000</v>
      </c>
      <c r="U111" s="12">
        <v>50170</v>
      </c>
      <c r="V111" s="12">
        <v>0</v>
      </c>
      <c r="W111" s="12">
        <v>0</v>
      </c>
      <c r="X111" s="6">
        <v>0</v>
      </c>
      <c r="Y111" s="12">
        <v>0</v>
      </c>
      <c r="Z111" s="6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6">
        <v>0</v>
      </c>
      <c r="AG111" s="6">
        <v>0</v>
      </c>
      <c r="AH111" s="12">
        <v>0</v>
      </c>
      <c r="AI111" s="12">
        <v>0</v>
      </c>
      <c r="AJ111" s="3">
        <v>0</v>
      </c>
      <c r="AK111" s="6">
        <v>0</v>
      </c>
      <c r="AL111" s="6">
        <v>0</v>
      </c>
      <c r="AM111" s="12">
        <v>0</v>
      </c>
      <c r="AN111" s="3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3">
        <v>0</v>
      </c>
      <c r="AX111" s="3">
        <v>0</v>
      </c>
      <c r="AY111" s="3">
        <v>0</v>
      </c>
      <c r="AZ111" s="12">
        <v>0</v>
      </c>
      <c r="BA111" s="3">
        <v>0</v>
      </c>
      <c r="BB111" s="3">
        <v>0</v>
      </c>
      <c r="BC111" s="6">
        <v>0</v>
      </c>
      <c r="BD111" s="12">
        <v>47950</v>
      </c>
      <c r="BE111" s="12">
        <v>0</v>
      </c>
      <c r="BF111" s="12">
        <v>147930</v>
      </c>
      <c r="BG111" s="12">
        <v>4435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1095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120</v>
      </c>
      <c r="BV111" s="12">
        <v>45</v>
      </c>
      <c r="BW111" s="12">
        <v>0</v>
      </c>
      <c r="BX111" s="12">
        <v>0</v>
      </c>
      <c r="BY111" s="12">
        <v>0</v>
      </c>
      <c r="BZ111" s="12">
        <v>310</v>
      </c>
      <c r="CA111" s="12">
        <v>0</v>
      </c>
      <c r="CB111" s="12">
        <v>0</v>
      </c>
      <c r="CC111" s="12">
        <v>23570</v>
      </c>
      <c r="CD111" s="18">
        <v>139850</v>
      </c>
      <c r="CE111" s="18">
        <v>0</v>
      </c>
      <c r="CF111" s="3">
        <v>60</v>
      </c>
      <c r="CG111" s="3">
        <v>0</v>
      </c>
      <c r="CH111" s="3">
        <v>0</v>
      </c>
      <c r="CI111" s="3">
        <v>0</v>
      </c>
      <c r="CJ111" s="3">
        <v>0</v>
      </c>
      <c r="CK111" s="14">
        <v>0</v>
      </c>
      <c r="CL111" s="12">
        <v>21370</v>
      </c>
      <c r="CM111" s="18">
        <v>0</v>
      </c>
      <c r="CN111" s="12">
        <v>54280</v>
      </c>
      <c r="CO111" s="18">
        <v>0</v>
      </c>
      <c r="CP111" s="3">
        <v>0</v>
      </c>
      <c r="CQ111" s="22">
        <v>0</v>
      </c>
      <c r="CR111" s="12">
        <f t="shared" si="8"/>
        <v>431142</v>
      </c>
      <c r="CS111" s="18">
        <f t="shared" si="9"/>
        <v>139850</v>
      </c>
      <c r="CT111" s="22">
        <f t="shared" si="12"/>
        <v>0</v>
      </c>
      <c r="CU111" s="14">
        <f t="shared" si="10"/>
        <v>0</v>
      </c>
      <c r="CV111" s="6">
        <f t="shared" si="13"/>
        <v>570992</v>
      </c>
      <c r="CW111" s="29">
        <f t="shared" si="14"/>
        <v>75.507537758847761</v>
      </c>
      <c r="CX111" s="29">
        <f t="shared" si="15"/>
        <v>75.507537758847761</v>
      </c>
      <c r="CY111" s="6">
        <f t="shared" si="11"/>
        <v>508.90552584670229</v>
      </c>
    </row>
    <row r="112" spans="1:103" x14ac:dyDescent="0.2">
      <c r="A112" s="2" t="s">
        <v>521</v>
      </c>
      <c r="B112" s="2" t="s">
        <v>98</v>
      </c>
      <c r="C112" s="31">
        <v>3</v>
      </c>
      <c r="D112" s="2" t="s">
        <v>522</v>
      </c>
      <c r="E112" s="3">
        <v>14630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12">
        <v>577</v>
      </c>
      <c r="L112" s="3">
        <v>0</v>
      </c>
      <c r="M112" s="3">
        <v>0</v>
      </c>
      <c r="N112" s="3">
        <v>0</v>
      </c>
      <c r="O112" s="3">
        <v>0</v>
      </c>
      <c r="P112" s="12">
        <v>631350</v>
      </c>
      <c r="Q112" s="12">
        <v>0</v>
      </c>
      <c r="R112" s="12">
        <v>0</v>
      </c>
      <c r="S112" s="12">
        <v>0</v>
      </c>
      <c r="T112" s="12">
        <v>649620</v>
      </c>
      <c r="U112" s="12">
        <v>484310</v>
      </c>
      <c r="V112" s="12">
        <v>0</v>
      </c>
      <c r="W112" s="12">
        <v>0</v>
      </c>
      <c r="X112" s="6">
        <v>0</v>
      </c>
      <c r="Y112" s="12">
        <v>0</v>
      </c>
      <c r="Z112" s="6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6">
        <v>0</v>
      </c>
      <c r="AG112" s="6">
        <v>0</v>
      </c>
      <c r="AH112" s="12">
        <v>0</v>
      </c>
      <c r="AI112" s="12">
        <v>0</v>
      </c>
      <c r="AJ112" s="3">
        <v>0</v>
      </c>
      <c r="AK112" s="6">
        <v>0</v>
      </c>
      <c r="AL112" s="6">
        <v>0</v>
      </c>
      <c r="AM112" s="12">
        <v>0</v>
      </c>
      <c r="AN112" s="3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3">
        <v>0</v>
      </c>
      <c r="AX112" s="3">
        <v>0</v>
      </c>
      <c r="AY112" s="3">
        <v>0</v>
      </c>
      <c r="AZ112" s="12">
        <v>0</v>
      </c>
      <c r="BA112" s="3">
        <v>0</v>
      </c>
      <c r="BB112" s="3">
        <v>0</v>
      </c>
      <c r="BC112" s="6">
        <v>0</v>
      </c>
      <c r="BD112" s="12">
        <v>582210</v>
      </c>
      <c r="BE112" s="12">
        <v>0</v>
      </c>
      <c r="BF112" s="12">
        <v>1698700</v>
      </c>
      <c r="BG112" s="12">
        <v>56730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931</v>
      </c>
      <c r="BN112" s="12">
        <v>28540</v>
      </c>
      <c r="BO112" s="12">
        <v>7310</v>
      </c>
      <c r="BP112" s="12">
        <v>150</v>
      </c>
      <c r="BQ112" s="12">
        <v>0</v>
      </c>
      <c r="BR112" s="12">
        <v>0</v>
      </c>
      <c r="BS112" s="12">
        <v>0</v>
      </c>
      <c r="BT112" s="12">
        <v>0</v>
      </c>
      <c r="BU112" s="12">
        <v>750</v>
      </c>
      <c r="BV112" s="12">
        <v>6463</v>
      </c>
      <c r="BW112" s="12">
        <v>0</v>
      </c>
      <c r="BX112" s="12">
        <v>14900</v>
      </c>
      <c r="BY112" s="12">
        <v>45800</v>
      </c>
      <c r="BZ112" s="12">
        <v>458920</v>
      </c>
      <c r="CA112" s="12">
        <v>0</v>
      </c>
      <c r="CB112" s="12">
        <v>96957</v>
      </c>
      <c r="CC112" s="12">
        <v>433810</v>
      </c>
      <c r="CD112" s="18">
        <v>1809690</v>
      </c>
      <c r="CE112" s="18">
        <v>0</v>
      </c>
      <c r="CF112" s="3">
        <v>880</v>
      </c>
      <c r="CG112" s="3">
        <v>0</v>
      </c>
      <c r="CH112" s="3">
        <v>0</v>
      </c>
      <c r="CI112" s="3">
        <v>0</v>
      </c>
      <c r="CJ112" s="3">
        <v>0</v>
      </c>
      <c r="CK112" s="14">
        <v>0</v>
      </c>
      <c r="CL112" s="12">
        <v>389700</v>
      </c>
      <c r="CM112" s="18">
        <v>0</v>
      </c>
      <c r="CN112" s="12">
        <v>446570</v>
      </c>
      <c r="CO112" s="18">
        <v>0</v>
      </c>
      <c r="CP112" s="3">
        <v>0</v>
      </c>
      <c r="CQ112" s="22">
        <v>0</v>
      </c>
      <c r="CR112" s="12">
        <f t="shared" si="8"/>
        <v>6034298</v>
      </c>
      <c r="CS112" s="18">
        <f t="shared" si="9"/>
        <v>1809690</v>
      </c>
      <c r="CT112" s="22">
        <f t="shared" si="12"/>
        <v>0</v>
      </c>
      <c r="CU112" s="14">
        <f t="shared" si="10"/>
        <v>0</v>
      </c>
      <c r="CV112" s="6">
        <f t="shared" si="13"/>
        <v>7843988</v>
      </c>
      <c r="CW112" s="29">
        <f t="shared" si="14"/>
        <v>76.92895501624939</v>
      </c>
      <c r="CX112" s="29">
        <f t="shared" si="15"/>
        <v>76.92895501624939</v>
      </c>
      <c r="CY112" s="6">
        <f t="shared" si="11"/>
        <v>536.1577580314422</v>
      </c>
    </row>
    <row r="113" spans="1:103" x14ac:dyDescent="0.2">
      <c r="A113" s="2" t="s">
        <v>523</v>
      </c>
      <c r="B113" s="2" t="s">
        <v>98</v>
      </c>
      <c r="C113" s="31">
        <v>3</v>
      </c>
      <c r="D113" s="2" t="s">
        <v>524</v>
      </c>
      <c r="E113" s="3">
        <v>1894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12">
        <v>0</v>
      </c>
      <c r="L113" s="3">
        <v>0</v>
      </c>
      <c r="M113" s="3">
        <v>0</v>
      </c>
      <c r="N113" s="3">
        <v>0</v>
      </c>
      <c r="O113" s="3">
        <v>0</v>
      </c>
      <c r="P113" s="12">
        <v>10240</v>
      </c>
      <c r="Q113" s="12">
        <v>0</v>
      </c>
      <c r="R113" s="12">
        <v>0</v>
      </c>
      <c r="S113" s="12">
        <v>0</v>
      </c>
      <c r="T113" s="12">
        <v>88140</v>
      </c>
      <c r="U113" s="12">
        <v>79380</v>
      </c>
      <c r="V113" s="12">
        <v>0</v>
      </c>
      <c r="W113" s="12">
        <v>0</v>
      </c>
      <c r="X113" s="6">
        <v>0</v>
      </c>
      <c r="Y113" s="12">
        <v>0</v>
      </c>
      <c r="Z113" s="6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6">
        <v>0</v>
      </c>
      <c r="AG113" s="6">
        <v>0</v>
      </c>
      <c r="AH113" s="12">
        <v>0</v>
      </c>
      <c r="AI113" s="12">
        <v>0</v>
      </c>
      <c r="AJ113" s="3">
        <v>0</v>
      </c>
      <c r="AK113" s="6">
        <v>0</v>
      </c>
      <c r="AL113" s="6">
        <v>0</v>
      </c>
      <c r="AM113" s="12">
        <v>0</v>
      </c>
      <c r="AN113" s="3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3">
        <v>0</v>
      </c>
      <c r="AX113" s="3">
        <v>0</v>
      </c>
      <c r="AY113" s="3">
        <v>0</v>
      </c>
      <c r="AZ113" s="12">
        <v>0</v>
      </c>
      <c r="BA113" s="3">
        <v>0</v>
      </c>
      <c r="BB113" s="3">
        <v>0</v>
      </c>
      <c r="BC113" s="6">
        <v>0</v>
      </c>
      <c r="BD113" s="12">
        <v>26950</v>
      </c>
      <c r="BE113" s="12">
        <v>0</v>
      </c>
      <c r="BF113" s="12">
        <v>180370</v>
      </c>
      <c r="BG113" s="12">
        <v>3780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3220</v>
      </c>
      <c r="BO113" s="12">
        <v>1160</v>
      </c>
      <c r="BP113" s="12">
        <v>0</v>
      </c>
      <c r="BQ113" s="12">
        <v>1400</v>
      </c>
      <c r="BR113" s="12">
        <v>0</v>
      </c>
      <c r="BS113" s="12">
        <v>0</v>
      </c>
      <c r="BT113" s="12">
        <v>0</v>
      </c>
      <c r="BU113" s="12">
        <v>220</v>
      </c>
      <c r="BV113" s="12">
        <v>958</v>
      </c>
      <c r="BW113" s="12">
        <v>0</v>
      </c>
      <c r="BX113" s="12">
        <v>2860</v>
      </c>
      <c r="BY113" s="12">
        <v>10630</v>
      </c>
      <c r="BZ113" s="12">
        <v>55420</v>
      </c>
      <c r="CA113" s="12">
        <v>0</v>
      </c>
      <c r="CB113" s="12">
        <v>11750</v>
      </c>
      <c r="CC113" s="12">
        <v>56980</v>
      </c>
      <c r="CD113" s="18">
        <v>222020</v>
      </c>
      <c r="CE113" s="18">
        <v>0</v>
      </c>
      <c r="CF113" s="3">
        <v>0</v>
      </c>
      <c r="CG113" s="3">
        <v>0</v>
      </c>
      <c r="CH113" s="3">
        <v>0</v>
      </c>
      <c r="CI113" s="3">
        <v>0</v>
      </c>
      <c r="CJ113" s="3">
        <v>0</v>
      </c>
      <c r="CK113" s="14">
        <v>0</v>
      </c>
      <c r="CL113" s="12">
        <v>45690</v>
      </c>
      <c r="CM113" s="18">
        <v>0</v>
      </c>
      <c r="CN113" s="12">
        <v>48110</v>
      </c>
      <c r="CO113" s="18">
        <v>0</v>
      </c>
      <c r="CP113" s="3">
        <v>0</v>
      </c>
      <c r="CQ113" s="22">
        <v>0</v>
      </c>
      <c r="CR113" s="12">
        <f t="shared" si="8"/>
        <v>627258</v>
      </c>
      <c r="CS113" s="18">
        <f t="shared" si="9"/>
        <v>222020</v>
      </c>
      <c r="CT113" s="22">
        <f t="shared" si="12"/>
        <v>0</v>
      </c>
      <c r="CU113" s="14">
        <f t="shared" si="10"/>
        <v>0</v>
      </c>
      <c r="CV113" s="6">
        <f t="shared" si="13"/>
        <v>849278</v>
      </c>
      <c r="CW113" s="29">
        <f t="shared" si="14"/>
        <v>73.857794503095576</v>
      </c>
      <c r="CX113" s="29">
        <f t="shared" si="15"/>
        <v>73.857794503095576</v>
      </c>
      <c r="CY113" s="6">
        <f t="shared" si="11"/>
        <v>448.40443505807815</v>
      </c>
    </row>
    <row r="114" spans="1:103" x14ac:dyDescent="0.2">
      <c r="A114" s="2" t="s">
        <v>106</v>
      </c>
      <c r="B114" s="2" t="s">
        <v>98</v>
      </c>
      <c r="C114" s="31">
        <v>3</v>
      </c>
      <c r="D114" s="2" t="s">
        <v>107</v>
      </c>
      <c r="E114" s="3">
        <v>607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12">
        <v>33</v>
      </c>
      <c r="L114" s="3">
        <v>0</v>
      </c>
      <c r="M114" s="3">
        <v>0</v>
      </c>
      <c r="N114" s="3">
        <v>0</v>
      </c>
      <c r="O114" s="3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36600</v>
      </c>
      <c r="U114" s="12">
        <v>40680</v>
      </c>
      <c r="V114" s="12">
        <v>0</v>
      </c>
      <c r="W114" s="12">
        <v>0</v>
      </c>
      <c r="X114" s="6">
        <v>0</v>
      </c>
      <c r="Y114" s="12">
        <v>0</v>
      </c>
      <c r="Z114" s="6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6">
        <v>0</v>
      </c>
      <c r="AG114" s="6">
        <v>0</v>
      </c>
      <c r="AH114" s="12">
        <v>0</v>
      </c>
      <c r="AI114" s="12">
        <v>0</v>
      </c>
      <c r="AJ114" s="3">
        <v>0</v>
      </c>
      <c r="AK114" s="6">
        <v>0</v>
      </c>
      <c r="AL114" s="6">
        <v>0</v>
      </c>
      <c r="AM114" s="12">
        <v>0</v>
      </c>
      <c r="AN114" s="3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3">
        <v>0</v>
      </c>
      <c r="AX114" s="3">
        <v>0</v>
      </c>
      <c r="AY114" s="3">
        <v>0</v>
      </c>
      <c r="AZ114" s="12">
        <v>0</v>
      </c>
      <c r="BA114" s="3">
        <v>0</v>
      </c>
      <c r="BB114" s="3">
        <v>0</v>
      </c>
      <c r="BC114" s="6">
        <v>0</v>
      </c>
      <c r="BD114" s="12">
        <v>40990</v>
      </c>
      <c r="BE114" s="12">
        <v>0</v>
      </c>
      <c r="BF114" s="12">
        <v>52550</v>
      </c>
      <c r="BG114" s="12">
        <v>1020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1400</v>
      </c>
      <c r="BO114" s="12">
        <v>590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45</v>
      </c>
      <c r="BV114" s="12">
        <v>770</v>
      </c>
      <c r="BW114" s="12">
        <v>0</v>
      </c>
      <c r="BX114" s="12">
        <v>1440</v>
      </c>
      <c r="BY114" s="12">
        <v>4980</v>
      </c>
      <c r="BZ114" s="12">
        <v>45500</v>
      </c>
      <c r="CA114" s="12">
        <v>0</v>
      </c>
      <c r="CB114" s="12">
        <v>12600</v>
      </c>
      <c r="CC114" s="12">
        <v>18760</v>
      </c>
      <c r="CD114" s="18">
        <v>184290</v>
      </c>
      <c r="CE114" s="18">
        <v>0</v>
      </c>
      <c r="CF114" s="3">
        <v>30</v>
      </c>
      <c r="CG114" s="3">
        <v>0</v>
      </c>
      <c r="CH114" s="3">
        <v>0</v>
      </c>
      <c r="CI114" s="3">
        <v>0</v>
      </c>
      <c r="CJ114" s="3">
        <v>0</v>
      </c>
      <c r="CK114" s="14">
        <v>0</v>
      </c>
      <c r="CL114" s="12"/>
      <c r="CM114" s="18">
        <v>0</v>
      </c>
      <c r="CN114" s="12">
        <v>47900</v>
      </c>
      <c r="CO114" s="18">
        <v>0</v>
      </c>
      <c r="CP114" s="3">
        <v>0</v>
      </c>
      <c r="CQ114" s="22">
        <v>0</v>
      </c>
      <c r="CR114" s="12">
        <f t="shared" si="8"/>
        <v>305858</v>
      </c>
      <c r="CS114" s="18">
        <f t="shared" si="9"/>
        <v>184290</v>
      </c>
      <c r="CT114" s="22">
        <f t="shared" si="12"/>
        <v>0</v>
      </c>
      <c r="CU114" s="14">
        <f t="shared" si="10"/>
        <v>0</v>
      </c>
      <c r="CV114" s="6">
        <f t="shared" si="13"/>
        <v>490148</v>
      </c>
      <c r="CW114" s="29">
        <f t="shared" si="14"/>
        <v>62.40115230501808</v>
      </c>
      <c r="CX114" s="29">
        <f t="shared" si="15"/>
        <v>62.40115230501808</v>
      </c>
      <c r="CY114" s="6">
        <f t="shared" si="11"/>
        <v>807.49258649093906</v>
      </c>
    </row>
    <row r="115" spans="1:103" x14ac:dyDescent="0.2">
      <c r="A115" s="2" t="s">
        <v>108</v>
      </c>
      <c r="B115" s="2" t="s">
        <v>98</v>
      </c>
      <c r="C115" s="31">
        <v>3</v>
      </c>
      <c r="D115" s="2" t="s">
        <v>109</v>
      </c>
      <c r="E115" s="3">
        <v>1231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12">
        <v>0</v>
      </c>
      <c r="L115" s="3">
        <v>0</v>
      </c>
      <c r="M115" s="3">
        <v>0</v>
      </c>
      <c r="N115" s="3">
        <v>0</v>
      </c>
      <c r="O115" s="3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44154</v>
      </c>
      <c r="U115" s="12">
        <v>55770</v>
      </c>
      <c r="V115" s="12">
        <v>0</v>
      </c>
      <c r="W115" s="12">
        <v>140</v>
      </c>
      <c r="X115" s="6">
        <v>0</v>
      </c>
      <c r="Y115" s="12">
        <v>0</v>
      </c>
      <c r="Z115" s="6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6">
        <v>0</v>
      </c>
      <c r="AG115" s="6">
        <v>0</v>
      </c>
      <c r="AH115" s="12">
        <v>0</v>
      </c>
      <c r="AI115" s="12">
        <v>70</v>
      </c>
      <c r="AJ115" s="3">
        <v>0</v>
      </c>
      <c r="AK115" s="6">
        <v>0</v>
      </c>
      <c r="AL115" s="6">
        <v>0</v>
      </c>
      <c r="AM115" s="12">
        <v>0</v>
      </c>
      <c r="AN115" s="3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3">
        <v>0</v>
      </c>
      <c r="AX115" s="3">
        <v>0</v>
      </c>
      <c r="AY115" s="3">
        <v>0</v>
      </c>
      <c r="AZ115" s="12">
        <v>0</v>
      </c>
      <c r="BA115" s="3">
        <v>0</v>
      </c>
      <c r="BB115" s="3">
        <v>0</v>
      </c>
      <c r="BC115" s="6">
        <v>0</v>
      </c>
      <c r="BD115" s="12">
        <v>67910</v>
      </c>
      <c r="BE115" s="12">
        <v>0</v>
      </c>
      <c r="BF115" s="12">
        <v>116910</v>
      </c>
      <c r="BG115" s="12">
        <v>1950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80</v>
      </c>
      <c r="BN115" s="12">
        <v>3750</v>
      </c>
      <c r="BO115" s="12">
        <v>700</v>
      </c>
      <c r="BP115" s="12">
        <v>280</v>
      </c>
      <c r="BQ115" s="12">
        <v>1910</v>
      </c>
      <c r="BR115" s="12">
        <v>320</v>
      </c>
      <c r="BS115" s="12">
        <v>0</v>
      </c>
      <c r="BT115" s="12">
        <v>0</v>
      </c>
      <c r="BU115" s="12">
        <v>160</v>
      </c>
      <c r="BV115" s="12">
        <v>290</v>
      </c>
      <c r="BW115" s="12">
        <v>0</v>
      </c>
      <c r="BX115" s="12">
        <v>1700</v>
      </c>
      <c r="BY115" s="12">
        <v>4390</v>
      </c>
      <c r="BZ115" s="12">
        <v>37430</v>
      </c>
      <c r="CA115" s="12">
        <v>0</v>
      </c>
      <c r="CB115" s="12">
        <v>6780</v>
      </c>
      <c r="CC115" s="12">
        <v>9510</v>
      </c>
      <c r="CD115" s="18">
        <v>215800</v>
      </c>
      <c r="CE115" s="18">
        <v>0</v>
      </c>
      <c r="CF115" s="3">
        <v>0</v>
      </c>
      <c r="CG115" s="3">
        <v>0</v>
      </c>
      <c r="CH115" s="3">
        <v>0</v>
      </c>
      <c r="CI115" s="3">
        <v>0</v>
      </c>
      <c r="CJ115" s="3">
        <v>0</v>
      </c>
      <c r="CK115" s="14">
        <v>0</v>
      </c>
      <c r="CL115" s="12">
        <v>8500</v>
      </c>
      <c r="CM115" s="18">
        <v>0</v>
      </c>
      <c r="CN115" s="12">
        <v>29440</v>
      </c>
      <c r="CO115" s="18">
        <v>0</v>
      </c>
      <c r="CP115" s="3">
        <v>0</v>
      </c>
      <c r="CQ115" s="22">
        <v>0</v>
      </c>
      <c r="CR115" s="12">
        <f t="shared" si="8"/>
        <v>392144</v>
      </c>
      <c r="CS115" s="18">
        <f t="shared" si="9"/>
        <v>215800</v>
      </c>
      <c r="CT115" s="22">
        <f t="shared" si="12"/>
        <v>0</v>
      </c>
      <c r="CU115" s="14">
        <f t="shared" si="10"/>
        <v>0</v>
      </c>
      <c r="CV115" s="6">
        <f t="shared" si="13"/>
        <v>607944</v>
      </c>
      <c r="CW115" s="29">
        <f t="shared" si="14"/>
        <v>64.503309515350097</v>
      </c>
      <c r="CX115" s="29">
        <f t="shared" si="15"/>
        <v>64.503309515350097</v>
      </c>
      <c r="CY115" s="6">
        <f t="shared" si="11"/>
        <v>493.86190089358246</v>
      </c>
    </row>
    <row r="116" spans="1:103" x14ac:dyDescent="0.2">
      <c r="A116" s="2" t="s">
        <v>110</v>
      </c>
      <c r="B116" s="2" t="s">
        <v>98</v>
      </c>
      <c r="C116" s="31">
        <v>3</v>
      </c>
      <c r="D116" s="2" t="s">
        <v>111</v>
      </c>
      <c r="E116" s="3">
        <v>524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12">
        <v>0</v>
      </c>
      <c r="L116" s="3">
        <v>0</v>
      </c>
      <c r="M116" s="3">
        <v>0</v>
      </c>
      <c r="N116" s="3">
        <v>0</v>
      </c>
      <c r="O116" s="3">
        <v>0</v>
      </c>
      <c r="P116" s="12">
        <v>4160</v>
      </c>
      <c r="Q116" s="12">
        <v>0</v>
      </c>
      <c r="R116" s="12">
        <v>0</v>
      </c>
      <c r="S116" s="12">
        <v>0</v>
      </c>
      <c r="T116" s="12">
        <v>19766</v>
      </c>
      <c r="U116" s="12">
        <v>17870</v>
      </c>
      <c r="V116" s="12">
        <v>0</v>
      </c>
      <c r="W116" s="12">
        <v>10</v>
      </c>
      <c r="X116" s="6">
        <v>0</v>
      </c>
      <c r="Y116" s="12">
        <v>0</v>
      </c>
      <c r="Z116" s="6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6">
        <v>0</v>
      </c>
      <c r="AG116" s="6">
        <v>0</v>
      </c>
      <c r="AH116" s="12">
        <v>0</v>
      </c>
      <c r="AI116" s="12">
        <v>0</v>
      </c>
      <c r="AJ116" s="3">
        <v>0</v>
      </c>
      <c r="AK116" s="6">
        <v>0</v>
      </c>
      <c r="AL116" s="6">
        <v>0</v>
      </c>
      <c r="AM116" s="12">
        <v>0</v>
      </c>
      <c r="AN116" s="3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3">
        <v>0</v>
      </c>
      <c r="AX116" s="3">
        <v>0</v>
      </c>
      <c r="AY116" s="3">
        <v>0</v>
      </c>
      <c r="AZ116" s="12">
        <v>0</v>
      </c>
      <c r="BA116" s="3">
        <v>0</v>
      </c>
      <c r="BB116" s="3">
        <v>0</v>
      </c>
      <c r="BC116" s="6">
        <v>0</v>
      </c>
      <c r="BD116" s="12">
        <v>42030</v>
      </c>
      <c r="BE116" s="12">
        <v>0</v>
      </c>
      <c r="BF116" s="12">
        <v>100750</v>
      </c>
      <c r="BG116" s="12">
        <v>545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20</v>
      </c>
      <c r="BN116" s="12">
        <v>860</v>
      </c>
      <c r="BO116" s="12">
        <v>165</v>
      </c>
      <c r="BP116" s="12">
        <v>0</v>
      </c>
      <c r="BQ116" s="12">
        <v>280</v>
      </c>
      <c r="BR116" s="12">
        <v>0</v>
      </c>
      <c r="BS116" s="12">
        <v>0</v>
      </c>
      <c r="BT116" s="12">
        <v>0</v>
      </c>
      <c r="BU116" s="12">
        <v>230</v>
      </c>
      <c r="BV116" s="12">
        <v>190</v>
      </c>
      <c r="BW116" s="12">
        <v>0</v>
      </c>
      <c r="BX116" s="12">
        <v>540</v>
      </c>
      <c r="BY116" s="12">
        <v>2300</v>
      </c>
      <c r="BZ116" s="12">
        <v>4160</v>
      </c>
      <c r="CA116" s="12">
        <v>0</v>
      </c>
      <c r="CB116" s="12">
        <v>980</v>
      </c>
      <c r="CC116" s="12">
        <v>840</v>
      </c>
      <c r="CD116" s="18">
        <v>107273</v>
      </c>
      <c r="CE116" s="18">
        <v>0</v>
      </c>
      <c r="CF116" s="3">
        <v>0</v>
      </c>
      <c r="CG116" s="3">
        <v>0</v>
      </c>
      <c r="CH116" s="3">
        <v>0</v>
      </c>
      <c r="CI116" s="3">
        <v>0</v>
      </c>
      <c r="CJ116" s="3">
        <v>0</v>
      </c>
      <c r="CK116" s="14">
        <v>0</v>
      </c>
      <c r="CL116" s="12"/>
      <c r="CM116" s="18">
        <v>0</v>
      </c>
      <c r="CN116" s="12">
        <v>4450</v>
      </c>
      <c r="CO116" s="18">
        <v>0</v>
      </c>
      <c r="CP116" s="3">
        <v>0</v>
      </c>
      <c r="CQ116" s="22">
        <v>0</v>
      </c>
      <c r="CR116" s="12">
        <f t="shared" si="8"/>
        <v>200146</v>
      </c>
      <c r="CS116" s="18">
        <f t="shared" si="9"/>
        <v>107273</v>
      </c>
      <c r="CT116" s="22">
        <f t="shared" si="12"/>
        <v>0</v>
      </c>
      <c r="CU116" s="14">
        <f t="shared" si="10"/>
        <v>0</v>
      </c>
      <c r="CV116" s="6">
        <f t="shared" si="13"/>
        <v>307419</v>
      </c>
      <c r="CW116" s="29">
        <f t="shared" si="14"/>
        <v>65.105279764751046</v>
      </c>
      <c r="CX116" s="29">
        <f t="shared" si="15"/>
        <v>65.105279764751046</v>
      </c>
      <c r="CY116" s="6">
        <f t="shared" si="11"/>
        <v>586.6774809160305</v>
      </c>
    </row>
    <row r="117" spans="1:103" x14ac:dyDescent="0.2">
      <c r="A117" s="2" t="s">
        <v>112</v>
      </c>
      <c r="B117" s="2" t="s">
        <v>98</v>
      </c>
      <c r="C117" s="31">
        <v>3</v>
      </c>
      <c r="D117" s="2" t="s">
        <v>113</v>
      </c>
      <c r="E117" s="3">
        <v>712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12">
        <v>0</v>
      </c>
      <c r="L117" s="3">
        <v>0</v>
      </c>
      <c r="M117" s="3">
        <v>0</v>
      </c>
      <c r="N117" s="3">
        <v>0</v>
      </c>
      <c r="O117" s="3">
        <v>0</v>
      </c>
      <c r="P117" s="12">
        <v>510</v>
      </c>
      <c r="Q117" s="12">
        <v>0</v>
      </c>
      <c r="R117" s="12">
        <v>0</v>
      </c>
      <c r="S117" s="12">
        <v>0</v>
      </c>
      <c r="T117" s="12">
        <v>24860</v>
      </c>
      <c r="U117" s="12">
        <v>31120</v>
      </c>
      <c r="V117" s="12">
        <v>0</v>
      </c>
      <c r="W117" s="12">
        <v>0</v>
      </c>
      <c r="X117" s="6">
        <v>0</v>
      </c>
      <c r="Y117" s="12">
        <v>0</v>
      </c>
      <c r="Z117" s="6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6">
        <v>0</v>
      </c>
      <c r="AG117" s="6">
        <v>0</v>
      </c>
      <c r="AH117" s="12">
        <v>0</v>
      </c>
      <c r="AI117" s="12">
        <v>0</v>
      </c>
      <c r="AJ117" s="3">
        <v>0</v>
      </c>
      <c r="AK117" s="6">
        <v>0</v>
      </c>
      <c r="AL117" s="6">
        <v>0</v>
      </c>
      <c r="AM117" s="12">
        <v>0</v>
      </c>
      <c r="AN117" s="3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3">
        <v>0</v>
      </c>
      <c r="AX117" s="3">
        <v>0</v>
      </c>
      <c r="AY117" s="3">
        <v>0</v>
      </c>
      <c r="AZ117" s="12">
        <v>0</v>
      </c>
      <c r="BA117" s="3">
        <v>0</v>
      </c>
      <c r="BB117" s="3">
        <v>0</v>
      </c>
      <c r="BC117" s="6">
        <v>0</v>
      </c>
      <c r="BD117" s="12">
        <v>38033</v>
      </c>
      <c r="BE117" s="12">
        <v>0</v>
      </c>
      <c r="BF117" s="12">
        <v>94640</v>
      </c>
      <c r="BG117" s="12">
        <v>1235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72</v>
      </c>
      <c r="BN117" s="12">
        <v>1390</v>
      </c>
      <c r="BO117" s="12">
        <v>365</v>
      </c>
      <c r="BP117" s="12">
        <v>0</v>
      </c>
      <c r="BQ117" s="12">
        <v>220</v>
      </c>
      <c r="BR117" s="12">
        <v>0</v>
      </c>
      <c r="BS117" s="12">
        <v>0</v>
      </c>
      <c r="BT117" s="12">
        <v>0</v>
      </c>
      <c r="BU117" s="12">
        <v>40</v>
      </c>
      <c r="BV117" s="12">
        <v>230</v>
      </c>
      <c r="BW117" s="12">
        <v>0</v>
      </c>
      <c r="BX117" s="12">
        <v>670</v>
      </c>
      <c r="BY117" s="12">
        <v>1940</v>
      </c>
      <c r="BZ117" s="12">
        <v>11787</v>
      </c>
      <c r="CA117" s="12">
        <v>0</v>
      </c>
      <c r="CB117" s="12">
        <v>1356</v>
      </c>
      <c r="CC117" s="12">
        <v>2360</v>
      </c>
      <c r="CD117" s="18">
        <v>86985</v>
      </c>
      <c r="CE117" s="18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14">
        <v>0</v>
      </c>
      <c r="CL117" s="12"/>
      <c r="CM117" s="18">
        <v>0</v>
      </c>
      <c r="CN117" s="12">
        <v>12950</v>
      </c>
      <c r="CO117" s="18">
        <v>0</v>
      </c>
      <c r="CP117" s="3">
        <v>0</v>
      </c>
      <c r="CQ117" s="22">
        <v>0</v>
      </c>
      <c r="CR117" s="12">
        <f t="shared" si="8"/>
        <v>223778</v>
      </c>
      <c r="CS117" s="18">
        <f t="shared" si="9"/>
        <v>86985</v>
      </c>
      <c r="CT117" s="22">
        <f t="shared" si="12"/>
        <v>0</v>
      </c>
      <c r="CU117" s="14">
        <f t="shared" si="10"/>
        <v>0</v>
      </c>
      <c r="CV117" s="6">
        <f t="shared" si="13"/>
        <v>310763</v>
      </c>
      <c r="CW117" s="29">
        <f t="shared" si="14"/>
        <v>72.009216026360917</v>
      </c>
      <c r="CX117" s="29">
        <f t="shared" si="15"/>
        <v>72.009216026360917</v>
      </c>
      <c r="CY117" s="6">
        <f t="shared" si="11"/>
        <v>436.46488764044943</v>
      </c>
    </row>
    <row r="118" spans="1:103" x14ac:dyDescent="0.2">
      <c r="A118" s="2" t="s">
        <v>97</v>
      </c>
      <c r="B118" s="2" t="s">
        <v>98</v>
      </c>
      <c r="C118" s="31">
        <v>3</v>
      </c>
      <c r="D118" s="2" t="s">
        <v>99</v>
      </c>
      <c r="E118" s="3">
        <v>2148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12">
        <v>56</v>
      </c>
      <c r="L118" s="3">
        <v>0</v>
      </c>
      <c r="M118" s="3">
        <v>0</v>
      </c>
      <c r="N118" s="3">
        <v>0</v>
      </c>
      <c r="O118" s="3">
        <v>0</v>
      </c>
      <c r="P118" s="12">
        <v>56150</v>
      </c>
      <c r="Q118" s="12">
        <v>190</v>
      </c>
      <c r="R118" s="12">
        <v>0</v>
      </c>
      <c r="S118" s="12">
        <v>0</v>
      </c>
      <c r="T118" s="12">
        <v>61250</v>
      </c>
      <c r="U118" s="12">
        <v>83900</v>
      </c>
      <c r="V118" s="12">
        <v>0</v>
      </c>
      <c r="W118" s="12">
        <v>0</v>
      </c>
      <c r="X118" s="6">
        <v>0</v>
      </c>
      <c r="Y118" s="12">
        <v>0</v>
      </c>
      <c r="Z118" s="6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6">
        <v>0</v>
      </c>
      <c r="AG118" s="6">
        <v>0</v>
      </c>
      <c r="AH118" s="12">
        <v>0</v>
      </c>
      <c r="AI118" s="12">
        <v>0</v>
      </c>
      <c r="AJ118" s="3">
        <v>0</v>
      </c>
      <c r="AK118" s="6">
        <v>0</v>
      </c>
      <c r="AL118" s="6">
        <v>0</v>
      </c>
      <c r="AM118" s="12">
        <v>0</v>
      </c>
      <c r="AN118" s="3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3">
        <v>0</v>
      </c>
      <c r="AX118" s="3">
        <v>0</v>
      </c>
      <c r="AY118" s="3">
        <v>0</v>
      </c>
      <c r="AZ118" s="12">
        <v>0</v>
      </c>
      <c r="BA118" s="3">
        <v>0</v>
      </c>
      <c r="BB118" s="3">
        <v>0</v>
      </c>
      <c r="BC118" s="6">
        <v>0</v>
      </c>
      <c r="BD118" s="12">
        <v>31120</v>
      </c>
      <c r="BE118" s="12">
        <v>0</v>
      </c>
      <c r="BF118" s="12">
        <v>230990</v>
      </c>
      <c r="BG118" s="12">
        <v>7930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110</v>
      </c>
      <c r="BN118" s="12">
        <v>3860</v>
      </c>
      <c r="BO118" s="12">
        <v>810</v>
      </c>
      <c r="BP118" s="12">
        <v>0</v>
      </c>
      <c r="BQ118" s="12">
        <v>2950</v>
      </c>
      <c r="BR118" s="12">
        <v>0</v>
      </c>
      <c r="BS118" s="12">
        <v>0</v>
      </c>
      <c r="BT118" s="12">
        <v>0</v>
      </c>
      <c r="BU118" s="12">
        <v>130</v>
      </c>
      <c r="BV118" s="12">
        <v>270</v>
      </c>
      <c r="BW118" s="12">
        <v>0</v>
      </c>
      <c r="BX118" s="12">
        <v>2470</v>
      </c>
      <c r="BY118" s="12">
        <v>7460</v>
      </c>
      <c r="BZ118" s="12">
        <v>36760</v>
      </c>
      <c r="CA118" s="12">
        <v>0</v>
      </c>
      <c r="CB118" s="12">
        <v>10005</v>
      </c>
      <c r="CC118" s="12">
        <v>157240</v>
      </c>
      <c r="CD118" s="18">
        <v>227600</v>
      </c>
      <c r="CE118" s="18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  <c r="CK118" s="14">
        <v>0</v>
      </c>
      <c r="CL118" s="12">
        <v>12560</v>
      </c>
      <c r="CM118" s="18">
        <v>0</v>
      </c>
      <c r="CN118" s="12">
        <v>40580</v>
      </c>
      <c r="CO118" s="18">
        <v>0</v>
      </c>
      <c r="CP118" s="3">
        <v>0</v>
      </c>
      <c r="CQ118" s="22">
        <v>0</v>
      </c>
      <c r="CR118" s="12">
        <f t="shared" si="8"/>
        <v>746791</v>
      </c>
      <c r="CS118" s="18">
        <f t="shared" si="9"/>
        <v>227600</v>
      </c>
      <c r="CT118" s="22">
        <f t="shared" si="12"/>
        <v>0</v>
      </c>
      <c r="CU118" s="14">
        <f t="shared" si="10"/>
        <v>0</v>
      </c>
      <c r="CV118" s="6">
        <f t="shared" si="13"/>
        <v>974391</v>
      </c>
      <c r="CW118" s="29">
        <f t="shared" si="14"/>
        <v>76.64182037806178</v>
      </c>
      <c r="CX118" s="29">
        <f t="shared" si="15"/>
        <v>76.64182037806178</v>
      </c>
      <c r="CY118" s="6">
        <f t="shared" si="11"/>
        <v>453.62709497206703</v>
      </c>
    </row>
    <row r="119" spans="1:103" x14ac:dyDescent="0.2">
      <c r="A119" s="2" t="s">
        <v>100</v>
      </c>
      <c r="B119" s="2" t="s">
        <v>98</v>
      </c>
      <c r="C119" s="31">
        <v>3</v>
      </c>
      <c r="D119" s="2" t="s">
        <v>101</v>
      </c>
      <c r="E119" s="3">
        <v>40585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12">
        <v>1421</v>
      </c>
      <c r="L119" s="3">
        <v>0</v>
      </c>
      <c r="M119" s="3">
        <v>0</v>
      </c>
      <c r="N119" s="3">
        <v>0</v>
      </c>
      <c r="O119" s="3">
        <v>0</v>
      </c>
      <c r="P119" s="12">
        <v>960490</v>
      </c>
      <c r="Q119" s="12">
        <v>0</v>
      </c>
      <c r="R119" s="12">
        <v>0</v>
      </c>
      <c r="S119" s="12">
        <v>0</v>
      </c>
      <c r="T119" s="12">
        <v>1393430</v>
      </c>
      <c r="U119" s="12">
        <v>1374720</v>
      </c>
      <c r="V119" s="12">
        <v>0</v>
      </c>
      <c r="W119" s="12">
        <v>540</v>
      </c>
      <c r="X119" s="6">
        <v>0</v>
      </c>
      <c r="Y119" s="12">
        <v>0</v>
      </c>
      <c r="Z119" s="6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6">
        <v>0</v>
      </c>
      <c r="AG119" s="6">
        <v>0</v>
      </c>
      <c r="AH119" s="12">
        <v>0</v>
      </c>
      <c r="AI119" s="12">
        <v>1140</v>
      </c>
      <c r="AJ119" s="3">
        <v>0</v>
      </c>
      <c r="AK119" s="6">
        <v>0</v>
      </c>
      <c r="AL119" s="6">
        <v>0</v>
      </c>
      <c r="AM119" s="12">
        <v>0</v>
      </c>
      <c r="AN119" s="3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3">
        <v>0</v>
      </c>
      <c r="AX119" s="3">
        <v>0</v>
      </c>
      <c r="AY119" s="3">
        <v>0</v>
      </c>
      <c r="AZ119" s="12">
        <v>0</v>
      </c>
      <c r="BA119" s="3">
        <v>0</v>
      </c>
      <c r="BB119" s="3">
        <v>0</v>
      </c>
      <c r="BC119" s="6">
        <v>0</v>
      </c>
      <c r="BD119" s="12">
        <v>1627160</v>
      </c>
      <c r="BE119" s="12">
        <v>0</v>
      </c>
      <c r="BF119" s="12">
        <v>4869400</v>
      </c>
      <c r="BG119" s="12">
        <v>163385</v>
      </c>
      <c r="BH119" s="12">
        <v>250</v>
      </c>
      <c r="BI119" s="12">
        <v>540</v>
      </c>
      <c r="BJ119" s="12">
        <v>0</v>
      </c>
      <c r="BK119" s="12">
        <v>0</v>
      </c>
      <c r="BL119" s="12">
        <v>700</v>
      </c>
      <c r="BM119" s="12">
        <v>1437</v>
      </c>
      <c r="BN119" s="12">
        <v>55580</v>
      </c>
      <c r="BO119" s="12">
        <v>16174</v>
      </c>
      <c r="BP119" s="12">
        <v>4210</v>
      </c>
      <c r="BQ119" s="12">
        <v>15982</v>
      </c>
      <c r="BR119" s="12">
        <v>5586</v>
      </c>
      <c r="BS119" s="12">
        <v>1220</v>
      </c>
      <c r="BT119" s="12">
        <v>0</v>
      </c>
      <c r="BU119" s="12">
        <v>4380</v>
      </c>
      <c r="BV119" s="12">
        <v>18417</v>
      </c>
      <c r="BW119" s="12">
        <v>0</v>
      </c>
      <c r="BX119" s="12">
        <v>37160</v>
      </c>
      <c r="BY119" s="12">
        <v>150560</v>
      </c>
      <c r="BZ119" s="12">
        <v>844370</v>
      </c>
      <c r="CA119" s="12">
        <v>0</v>
      </c>
      <c r="CB119" s="12">
        <v>141020</v>
      </c>
      <c r="CC119" s="12">
        <v>1100370</v>
      </c>
      <c r="CD119" s="18">
        <v>5133480</v>
      </c>
      <c r="CE119" s="18">
        <v>0</v>
      </c>
      <c r="CF119" s="3">
        <v>1600</v>
      </c>
      <c r="CG119" s="3">
        <v>0</v>
      </c>
      <c r="CH119" s="3">
        <v>0</v>
      </c>
      <c r="CI119" s="3">
        <v>0</v>
      </c>
      <c r="CJ119" s="3">
        <v>0</v>
      </c>
      <c r="CK119" s="14">
        <v>0</v>
      </c>
      <c r="CL119" s="12">
        <v>793680</v>
      </c>
      <c r="CM119" s="18">
        <v>0</v>
      </c>
      <c r="CN119" s="12">
        <v>663180</v>
      </c>
      <c r="CO119" s="18">
        <v>0</v>
      </c>
      <c r="CP119" s="3">
        <v>0</v>
      </c>
      <c r="CQ119" s="22">
        <v>0</v>
      </c>
      <c r="CR119" s="12">
        <f t="shared" si="8"/>
        <v>14246502</v>
      </c>
      <c r="CS119" s="18">
        <f t="shared" si="9"/>
        <v>5133480</v>
      </c>
      <c r="CT119" s="22">
        <f t="shared" si="12"/>
        <v>0</v>
      </c>
      <c r="CU119" s="14">
        <f t="shared" si="10"/>
        <v>0</v>
      </c>
      <c r="CV119" s="6">
        <f t="shared" si="13"/>
        <v>19379982</v>
      </c>
      <c r="CW119" s="29">
        <f t="shared" si="14"/>
        <v>73.511430505972612</v>
      </c>
      <c r="CX119" s="29">
        <f t="shared" si="15"/>
        <v>73.511430505972612</v>
      </c>
      <c r="CY119" s="6">
        <f t="shared" si="11"/>
        <v>477.5158802513244</v>
      </c>
    </row>
    <row r="120" spans="1:103" x14ac:dyDescent="0.2">
      <c r="A120" s="2" t="s">
        <v>102</v>
      </c>
      <c r="B120" s="2" t="s">
        <v>98</v>
      </c>
      <c r="C120" s="31">
        <v>3</v>
      </c>
      <c r="D120" s="2" t="s">
        <v>103</v>
      </c>
      <c r="E120" s="3">
        <v>9072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12">
        <v>144</v>
      </c>
      <c r="L120" s="3">
        <v>0</v>
      </c>
      <c r="M120" s="3">
        <v>0</v>
      </c>
      <c r="N120" s="3">
        <v>0</v>
      </c>
      <c r="O120" s="3">
        <v>0</v>
      </c>
      <c r="P120" s="12">
        <v>353630</v>
      </c>
      <c r="Q120" s="12">
        <v>480</v>
      </c>
      <c r="R120" s="12">
        <v>0</v>
      </c>
      <c r="S120" s="12">
        <v>0</v>
      </c>
      <c r="T120" s="12">
        <v>368295</v>
      </c>
      <c r="U120" s="12">
        <v>335330</v>
      </c>
      <c r="V120" s="12">
        <v>0</v>
      </c>
      <c r="W120" s="12">
        <v>0</v>
      </c>
      <c r="X120" s="6">
        <v>0</v>
      </c>
      <c r="Y120" s="12">
        <v>0</v>
      </c>
      <c r="Z120" s="6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6">
        <v>0</v>
      </c>
      <c r="AG120" s="6">
        <v>0</v>
      </c>
      <c r="AH120" s="12">
        <v>0</v>
      </c>
      <c r="AI120" s="12">
        <v>0</v>
      </c>
      <c r="AJ120" s="3">
        <v>0</v>
      </c>
      <c r="AK120" s="6">
        <v>0</v>
      </c>
      <c r="AL120" s="6">
        <v>0</v>
      </c>
      <c r="AM120" s="12">
        <v>0</v>
      </c>
      <c r="AN120" s="3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3">
        <v>0</v>
      </c>
      <c r="AX120" s="3">
        <v>0</v>
      </c>
      <c r="AY120" s="3">
        <v>0</v>
      </c>
      <c r="AZ120" s="12">
        <v>9640</v>
      </c>
      <c r="BA120" s="3">
        <v>0</v>
      </c>
      <c r="BB120" s="3">
        <v>0</v>
      </c>
      <c r="BC120" s="6">
        <v>0</v>
      </c>
      <c r="BD120" s="12">
        <v>310950</v>
      </c>
      <c r="BE120" s="12">
        <v>0</v>
      </c>
      <c r="BF120" s="12">
        <v>1152570</v>
      </c>
      <c r="BG120" s="12">
        <v>32920</v>
      </c>
      <c r="BH120" s="12">
        <v>0</v>
      </c>
      <c r="BI120" s="12">
        <v>20</v>
      </c>
      <c r="BJ120" s="12">
        <v>0</v>
      </c>
      <c r="BK120" s="12">
        <v>0</v>
      </c>
      <c r="BL120" s="12">
        <v>0</v>
      </c>
      <c r="BM120" s="12">
        <v>365</v>
      </c>
      <c r="BN120" s="12">
        <v>17440</v>
      </c>
      <c r="BO120" s="12">
        <v>6365</v>
      </c>
      <c r="BP120" s="12">
        <v>0</v>
      </c>
      <c r="BQ120" s="12">
        <v>4080</v>
      </c>
      <c r="BR120" s="12">
        <v>1400</v>
      </c>
      <c r="BS120" s="12">
        <v>100</v>
      </c>
      <c r="BT120" s="12">
        <v>0</v>
      </c>
      <c r="BU120" s="12">
        <v>730</v>
      </c>
      <c r="BV120" s="12">
        <v>1685</v>
      </c>
      <c r="BW120" s="12">
        <v>0</v>
      </c>
      <c r="BX120" s="12">
        <v>10280</v>
      </c>
      <c r="BY120" s="12">
        <v>39780</v>
      </c>
      <c r="BZ120" s="12">
        <v>241150</v>
      </c>
      <c r="CA120" s="12">
        <v>0</v>
      </c>
      <c r="CB120" s="12">
        <v>35260</v>
      </c>
      <c r="CC120" s="12">
        <v>142410</v>
      </c>
      <c r="CD120" s="18">
        <v>1276060</v>
      </c>
      <c r="CE120" s="18">
        <v>0</v>
      </c>
      <c r="CF120" s="3">
        <v>0</v>
      </c>
      <c r="CG120" s="3">
        <v>0</v>
      </c>
      <c r="CH120" s="3">
        <v>0</v>
      </c>
      <c r="CI120" s="3">
        <v>0</v>
      </c>
      <c r="CJ120" s="3">
        <v>0</v>
      </c>
      <c r="CK120" s="14">
        <v>0</v>
      </c>
      <c r="CL120" s="12">
        <v>233450</v>
      </c>
      <c r="CM120" s="18">
        <v>0</v>
      </c>
      <c r="CN120" s="12">
        <v>191170</v>
      </c>
      <c r="CO120" s="18">
        <v>0</v>
      </c>
      <c r="CP120" s="3">
        <v>0</v>
      </c>
      <c r="CQ120" s="22">
        <v>0</v>
      </c>
      <c r="CR120" s="12">
        <f t="shared" si="8"/>
        <v>3489644</v>
      </c>
      <c r="CS120" s="18">
        <f t="shared" si="9"/>
        <v>1276060</v>
      </c>
      <c r="CT120" s="22">
        <f t="shared" si="12"/>
        <v>0</v>
      </c>
      <c r="CU120" s="14">
        <f t="shared" si="10"/>
        <v>0</v>
      </c>
      <c r="CV120" s="6">
        <f t="shared" si="13"/>
        <v>4765704</v>
      </c>
      <c r="CW120" s="29">
        <f t="shared" si="14"/>
        <v>73.224102881756821</v>
      </c>
      <c r="CX120" s="29">
        <f t="shared" si="15"/>
        <v>73.224102881756821</v>
      </c>
      <c r="CY120" s="6">
        <f t="shared" si="11"/>
        <v>525.32010582010582</v>
      </c>
    </row>
    <row r="121" spans="1:103" x14ac:dyDescent="0.2">
      <c r="A121" s="2" t="s">
        <v>104</v>
      </c>
      <c r="B121" s="2" t="s">
        <v>98</v>
      </c>
      <c r="C121" s="31">
        <v>3</v>
      </c>
      <c r="D121" s="2" t="s">
        <v>105</v>
      </c>
      <c r="E121" s="3">
        <v>4274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12">
        <v>281</v>
      </c>
      <c r="L121" s="3">
        <v>0</v>
      </c>
      <c r="M121" s="3">
        <v>0</v>
      </c>
      <c r="N121" s="3">
        <v>0</v>
      </c>
      <c r="O121" s="3">
        <v>0</v>
      </c>
      <c r="P121" s="12">
        <v>102940</v>
      </c>
      <c r="Q121" s="12">
        <v>780</v>
      </c>
      <c r="R121" s="12">
        <v>0</v>
      </c>
      <c r="S121" s="12">
        <v>0</v>
      </c>
      <c r="T121" s="12">
        <v>145360</v>
      </c>
      <c r="U121" s="12">
        <v>126860</v>
      </c>
      <c r="V121" s="12">
        <v>0</v>
      </c>
      <c r="W121" s="12">
        <v>180</v>
      </c>
      <c r="X121" s="6">
        <v>0</v>
      </c>
      <c r="Y121" s="12">
        <v>0</v>
      </c>
      <c r="Z121" s="6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6">
        <v>0</v>
      </c>
      <c r="AG121" s="6">
        <v>0</v>
      </c>
      <c r="AH121" s="12">
        <v>0</v>
      </c>
      <c r="AI121" s="12">
        <v>0</v>
      </c>
      <c r="AJ121" s="3">
        <v>0</v>
      </c>
      <c r="AK121" s="6">
        <v>0</v>
      </c>
      <c r="AL121" s="6">
        <v>0</v>
      </c>
      <c r="AM121" s="12">
        <v>0</v>
      </c>
      <c r="AN121" s="3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3">
        <v>0</v>
      </c>
      <c r="AX121" s="3">
        <v>0</v>
      </c>
      <c r="AY121" s="3">
        <v>0</v>
      </c>
      <c r="AZ121" s="12">
        <v>0</v>
      </c>
      <c r="BA121" s="3">
        <v>0</v>
      </c>
      <c r="BB121" s="3">
        <v>0</v>
      </c>
      <c r="BC121" s="6">
        <v>0</v>
      </c>
      <c r="BD121" s="12">
        <v>102510</v>
      </c>
      <c r="BE121" s="12">
        <v>0</v>
      </c>
      <c r="BF121" s="12">
        <v>433580</v>
      </c>
      <c r="BG121" s="12">
        <v>14180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329</v>
      </c>
      <c r="BN121" s="12">
        <v>6440</v>
      </c>
      <c r="BO121" s="12">
        <v>2235</v>
      </c>
      <c r="BP121" s="12">
        <v>500</v>
      </c>
      <c r="BQ121" s="12">
        <v>1686</v>
      </c>
      <c r="BR121" s="12">
        <v>0</v>
      </c>
      <c r="BS121" s="12">
        <v>0</v>
      </c>
      <c r="BT121" s="12">
        <v>0</v>
      </c>
      <c r="BU121" s="12">
        <v>430</v>
      </c>
      <c r="BV121" s="12">
        <v>1298</v>
      </c>
      <c r="BW121" s="12">
        <v>0</v>
      </c>
      <c r="BX121" s="12">
        <v>3500</v>
      </c>
      <c r="BY121" s="12">
        <v>15080</v>
      </c>
      <c r="BZ121" s="12">
        <v>78530</v>
      </c>
      <c r="CA121" s="12">
        <v>0</v>
      </c>
      <c r="CB121" s="12">
        <v>23230</v>
      </c>
      <c r="CC121" s="12">
        <v>108040</v>
      </c>
      <c r="CD121" s="18">
        <v>497890</v>
      </c>
      <c r="CE121" s="18">
        <v>0</v>
      </c>
      <c r="CF121" s="3">
        <v>0</v>
      </c>
      <c r="CG121" s="3">
        <v>0</v>
      </c>
      <c r="CH121" s="3">
        <v>0</v>
      </c>
      <c r="CI121" s="3">
        <v>0</v>
      </c>
      <c r="CJ121" s="3">
        <v>0</v>
      </c>
      <c r="CK121" s="14">
        <v>0</v>
      </c>
      <c r="CL121" s="12">
        <v>71010</v>
      </c>
      <c r="CM121" s="18">
        <v>0</v>
      </c>
      <c r="CN121" s="12">
        <v>86160</v>
      </c>
      <c r="CO121" s="18">
        <v>0</v>
      </c>
      <c r="CP121" s="3">
        <v>0</v>
      </c>
      <c r="CQ121" s="22">
        <v>0</v>
      </c>
      <c r="CR121" s="12">
        <f t="shared" si="8"/>
        <v>1325139</v>
      </c>
      <c r="CS121" s="18">
        <f t="shared" si="9"/>
        <v>497890</v>
      </c>
      <c r="CT121" s="22">
        <f t="shared" si="12"/>
        <v>0</v>
      </c>
      <c r="CU121" s="14">
        <f t="shared" si="10"/>
        <v>0</v>
      </c>
      <c r="CV121" s="6">
        <f t="shared" si="13"/>
        <v>1823029</v>
      </c>
      <c r="CW121" s="29">
        <f t="shared" si="14"/>
        <v>72.688860133327566</v>
      </c>
      <c r="CX121" s="29">
        <f t="shared" si="15"/>
        <v>72.688860133327566</v>
      </c>
      <c r="CY121" s="6">
        <f t="shared" si="11"/>
        <v>426.53930744033693</v>
      </c>
    </row>
    <row r="122" spans="1:103" x14ac:dyDescent="0.2">
      <c r="A122" s="2" t="s">
        <v>114</v>
      </c>
      <c r="B122" s="2" t="s">
        <v>98</v>
      </c>
      <c r="C122" s="31">
        <v>3</v>
      </c>
      <c r="D122" s="2" t="s">
        <v>115</v>
      </c>
      <c r="E122" s="3">
        <v>6678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12">
        <v>396</v>
      </c>
      <c r="L122" s="3">
        <v>0</v>
      </c>
      <c r="M122" s="3">
        <v>0</v>
      </c>
      <c r="N122" s="3">
        <v>0</v>
      </c>
      <c r="O122" s="3">
        <v>0</v>
      </c>
      <c r="P122" s="12">
        <v>238300</v>
      </c>
      <c r="Q122" s="12">
        <v>0</v>
      </c>
      <c r="R122" s="12">
        <v>0</v>
      </c>
      <c r="S122" s="12">
        <v>0</v>
      </c>
      <c r="T122" s="12">
        <v>329430</v>
      </c>
      <c r="U122" s="12">
        <v>227250</v>
      </c>
      <c r="V122" s="12">
        <v>0</v>
      </c>
      <c r="W122" s="12">
        <v>160</v>
      </c>
      <c r="X122" s="6">
        <v>0</v>
      </c>
      <c r="Y122" s="12">
        <v>0</v>
      </c>
      <c r="Z122" s="6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6">
        <v>0</v>
      </c>
      <c r="AG122" s="6">
        <v>0</v>
      </c>
      <c r="AH122" s="12">
        <v>0</v>
      </c>
      <c r="AI122" s="12">
        <v>0</v>
      </c>
      <c r="AJ122" s="3">
        <v>0</v>
      </c>
      <c r="AK122" s="6">
        <v>0</v>
      </c>
      <c r="AL122" s="6">
        <v>0</v>
      </c>
      <c r="AM122" s="12">
        <v>0</v>
      </c>
      <c r="AN122" s="3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27">
        <v>0</v>
      </c>
      <c r="AW122" s="3">
        <v>0</v>
      </c>
      <c r="AX122" s="3">
        <v>0</v>
      </c>
      <c r="AY122" s="3">
        <v>0</v>
      </c>
      <c r="AZ122" s="12">
        <v>0</v>
      </c>
      <c r="BA122" s="3">
        <v>0</v>
      </c>
      <c r="BB122" s="3">
        <v>0</v>
      </c>
      <c r="BC122" s="6">
        <v>0</v>
      </c>
      <c r="BD122" s="12">
        <v>249950</v>
      </c>
      <c r="BE122" s="12">
        <v>0</v>
      </c>
      <c r="BF122" s="12">
        <v>934940</v>
      </c>
      <c r="BG122" s="12">
        <v>34960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535</v>
      </c>
      <c r="BN122" s="12">
        <v>10630</v>
      </c>
      <c r="BO122" s="12">
        <v>4985</v>
      </c>
      <c r="BP122" s="12">
        <v>900</v>
      </c>
      <c r="BQ122" s="12">
        <v>6860</v>
      </c>
      <c r="BR122" s="12">
        <v>0</v>
      </c>
      <c r="BS122" s="12">
        <v>0</v>
      </c>
      <c r="BT122" s="12">
        <v>0</v>
      </c>
      <c r="BU122" s="12">
        <v>1020</v>
      </c>
      <c r="BV122" s="12">
        <v>8177</v>
      </c>
      <c r="BW122" s="12">
        <v>0</v>
      </c>
      <c r="BX122" s="12">
        <v>5520</v>
      </c>
      <c r="BY122" s="12">
        <v>35960</v>
      </c>
      <c r="BZ122" s="12">
        <v>154240</v>
      </c>
      <c r="CA122" s="12">
        <v>0</v>
      </c>
      <c r="CB122" s="12">
        <v>38960</v>
      </c>
      <c r="CC122" s="12">
        <v>99680</v>
      </c>
      <c r="CD122" s="18">
        <v>782620</v>
      </c>
      <c r="CE122" s="18">
        <v>0</v>
      </c>
      <c r="CF122" s="3">
        <v>200</v>
      </c>
      <c r="CG122" s="3">
        <v>0</v>
      </c>
      <c r="CH122" s="3">
        <v>0</v>
      </c>
      <c r="CI122" s="3">
        <v>0</v>
      </c>
      <c r="CJ122" s="3">
        <v>0</v>
      </c>
      <c r="CK122" s="14">
        <v>0</v>
      </c>
      <c r="CL122" s="12">
        <v>68540</v>
      </c>
      <c r="CM122" s="18">
        <v>0</v>
      </c>
      <c r="CN122" s="12">
        <v>137180</v>
      </c>
      <c r="CO122" s="18">
        <v>0</v>
      </c>
      <c r="CP122" s="3">
        <v>0</v>
      </c>
      <c r="CQ122" s="22">
        <v>0</v>
      </c>
      <c r="CR122" s="12">
        <f t="shared" si="8"/>
        <v>2588573</v>
      </c>
      <c r="CS122" s="18">
        <f t="shared" si="9"/>
        <v>782620</v>
      </c>
      <c r="CT122" s="22">
        <f t="shared" si="12"/>
        <v>0</v>
      </c>
      <c r="CU122" s="14">
        <f t="shared" si="10"/>
        <v>0</v>
      </c>
      <c r="CV122" s="6">
        <f t="shared" si="13"/>
        <v>3371193</v>
      </c>
      <c r="CW122" s="29">
        <f t="shared" si="14"/>
        <v>76.785072821401798</v>
      </c>
      <c r="CX122" s="29">
        <f t="shared" si="15"/>
        <v>76.785072821401798</v>
      </c>
      <c r="CY122" s="6">
        <f t="shared" si="11"/>
        <v>504.82075471698113</v>
      </c>
    </row>
    <row r="123" spans="1:103" x14ac:dyDescent="0.2">
      <c r="A123" s="2" t="s">
        <v>116</v>
      </c>
      <c r="B123" s="2" t="s">
        <v>98</v>
      </c>
      <c r="C123" s="31">
        <v>3</v>
      </c>
      <c r="D123" s="2" t="s">
        <v>117</v>
      </c>
      <c r="E123" s="3">
        <v>100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12">
        <v>0</v>
      </c>
      <c r="L123" s="3">
        <v>0</v>
      </c>
      <c r="M123" s="3">
        <v>0</v>
      </c>
      <c r="N123" s="3">
        <v>0</v>
      </c>
      <c r="O123" s="3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11620</v>
      </c>
      <c r="U123" s="12">
        <v>14080</v>
      </c>
      <c r="V123" s="12">
        <v>0</v>
      </c>
      <c r="W123" s="12">
        <v>0</v>
      </c>
      <c r="X123" s="27">
        <v>0</v>
      </c>
      <c r="Y123" s="12">
        <v>0</v>
      </c>
      <c r="Z123" s="6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6">
        <v>0</v>
      </c>
      <c r="AG123" s="6">
        <v>0</v>
      </c>
      <c r="AH123" s="12">
        <v>0</v>
      </c>
      <c r="AI123" s="12">
        <v>0</v>
      </c>
      <c r="AJ123" s="3">
        <v>0</v>
      </c>
      <c r="AK123" s="6">
        <v>0</v>
      </c>
      <c r="AL123" s="6">
        <v>0</v>
      </c>
      <c r="AM123" s="12">
        <v>0</v>
      </c>
      <c r="AN123" s="3">
        <v>0</v>
      </c>
      <c r="AO123" s="6">
        <v>0</v>
      </c>
      <c r="AP123" s="6">
        <v>0</v>
      </c>
      <c r="AQ123" s="6">
        <v>0</v>
      </c>
      <c r="AR123" s="27">
        <v>0</v>
      </c>
      <c r="AS123" s="6">
        <v>0</v>
      </c>
      <c r="AT123" s="6">
        <v>0</v>
      </c>
      <c r="AU123" s="6">
        <v>0</v>
      </c>
      <c r="AV123" s="6">
        <v>0</v>
      </c>
      <c r="AW123" s="3">
        <v>0</v>
      </c>
      <c r="AX123" s="3">
        <v>0</v>
      </c>
      <c r="AY123" s="3">
        <v>0</v>
      </c>
      <c r="AZ123" s="12">
        <v>0</v>
      </c>
      <c r="BA123" s="3">
        <v>0</v>
      </c>
      <c r="BB123" s="3">
        <v>0</v>
      </c>
      <c r="BC123" s="6">
        <v>0</v>
      </c>
      <c r="BD123" s="12">
        <v>11730</v>
      </c>
      <c r="BE123" s="12">
        <v>0</v>
      </c>
      <c r="BF123" s="12">
        <v>8260</v>
      </c>
      <c r="BG123" s="12">
        <v>440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70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12">
        <v>0</v>
      </c>
      <c r="BV123" s="12">
        <v>0</v>
      </c>
      <c r="BW123" s="12">
        <v>0</v>
      </c>
      <c r="BX123" s="12">
        <v>0</v>
      </c>
      <c r="BY123" s="12">
        <v>0</v>
      </c>
      <c r="BZ123" s="12">
        <v>3063</v>
      </c>
      <c r="CA123" s="12">
        <v>0</v>
      </c>
      <c r="CB123" s="12">
        <v>0</v>
      </c>
      <c r="CC123" s="12">
        <v>20</v>
      </c>
      <c r="CD123" s="18">
        <v>55690</v>
      </c>
      <c r="CE123" s="18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  <c r="CK123" s="14">
        <v>0</v>
      </c>
      <c r="CL123" s="12"/>
      <c r="CM123" s="18">
        <v>0</v>
      </c>
      <c r="CN123" s="12">
        <v>5170</v>
      </c>
      <c r="CO123" s="18">
        <v>0</v>
      </c>
      <c r="CP123" s="3">
        <v>0</v>
      </c>
      <c r="CQ123" s="22">
        <v>0</v>
      </c>
      <c r="CR123" s="12">
        <f t="shared" si="8"/>
        <v>54453</v>
      </c>
      <c r="CS123" s="18">
        <f t="shared" si="9"/>
        <v>55690</v>
      </c>
      <c r="CT123" s="22">
        <f t="shared" si="12"/>
        <v>0</v>
      </c>
      <c r="CU123" s="14">
        <f t="shared" si="10"/>
        <v>0</v>
      </c>
      <c r="CV123" s="6">
        <f t="shared" si="13"/>
        <v>110143</v>
      </c>
      <c r="CW123" s="29">
        <f t="shared" si="14"/>
        <v>49.438457278265531</v>
      </c>
      <c r="CX123" s="29">
        <f t="shared" si="15"/>
        <v>49.438457278265531</v>
      </c>
      <c r="CY123" s="6">
        <f t="shared" si="11"/>
        <v>1101.43</v>
      </c>
    </row>
    <row r="124" spans="1:103" x14ac:dyDescent="0.2">
      <c r="A124" s="2" t="s">
        <v>118</v>
      </c>
      <c r="B124" s="2" t="s">
        <v>98</v>
      </c>
      <c r="C124" s="31">
        <v>3</v>
      </c>
      <c r="D124" s="2" t="s">
        <v>119</v>
      </c>
      <c r="E124" s="3">
        <v>7394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12">
        <v>188</v>
      </c>
      <c r="L124" s="3">
        <v>0</v>
      </c>
      <c r="M124" s="3">
        <v>0</v>
      </c>
      <c r="N124" s="3">
        <v>0</v>
      </c>
      <c r="O124" s="3">
        <v>0</v>
      </c>
      <c r="P124" s="12">
        <v>108070</v>
      </c>
      <c r="Q124" s="12">
        <v>1700</v>
      </c>
      <c r="R124" s="12">
        <v>0</v>
      </c>
      <c r="S124" s="12">
        <v>0</v>
      </c>
      <c r="T124" s="12">
        <v>274500</v>
      </c>
      <c r="U124" s="12">
        <v>244820</v>
      </c>
      <c r="V124" s="12">
        <v>0</v>
      </c>
      <c r="W124" s="12">
        <v>0</v>
      </c>
      <c r="X124" s="6">
        <v>0</v>
      </c>
      <c r="Y124" s="12">
        <v>0</v>
      </c>
      <c r="Z124" s="6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6">
        <v>0</v>
      </c>
      <c r="AG124" s="6">
        <v>0</v>
      </c>
      <c r="AH124" s="12">
        <v>0</v>
      </c>
      <c r="AI124" s="12">
        <v>0</v>
      </c>
      <c r="AJ124" s="3">
        <v>0</v>
      </c>
      <c r="AK124" s="6">
        <v>0</v>
      </c>
      <c r="AL124" s="6">
        <v>0</v>
      </c>
      <c r="AM124" s="12">
        <v>0</v>
      </c>
      <c r="AN124" s="3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3">
        <v>0</v>
      </c>
      <c r="AX124" s="3">
        <v>0</v>
      </c>
      <c r="AY124" s="3">
        <v>0</v>
      </c>
      <c r="AZ124" s="12">
        <v>0</v>
      </c>
      <c r="BA124" s="3">
        <v>0</v>
      </c>
      <c r="BB124" s="3">
        <v>0</v>
      </c>
      <c r="BC124" s="6">
        <v>0</v>
      </c>
      <c r="BD124" s="12">
        <v>254520</v>
      </c>
      <c r="BE124" s="12">
        <v>0</v>
      </c>
      <c r="BF124" s="12">
        <v>941520</v>
      </c>
      <c r="BG124" s="12">
        <v>38370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391</v>
      </c>
      <c r="BN124" s="12">
        <v>6360</v>
      </c>
      <c r="BO124" s="12">
        <v>2920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920</v>
      </c>
      <c r="BV124" s="12">
        <v>4334</v>
      </c>
      <c r="BW124" s="12">
        <v>0</v>
      </c>
      <c r="BX124" s="12">
        <v>5880</v>
      </c>
      <c r="BY124" s="12">
        <v>7650</v>
      </c>
      <c r="BZ124" s="12">
        <v>110490</v>
      </c>
      <c r="CA124" s="12">
        <v>0</v>
      </c>
      <c r="CB124" s="12">
        <v>32390</v>
      </c>
      <c r="CC124" s="12">
        <v>208550</v>
      </c>
      <c r="CD124" s="18">
        <v>908100</v>
      </c>
      <c r="CE124" s="18">
        <v>0</v>
      </c>
      <c r="CF124" s="3">
        <v>0</v>
      </c>
      <c r="CG124" s="3">
        <v>0</v>
      </c>
      <c r="CH124" s="3">
        <v>0</v>
      </c>
      <c r="CI124" s="3">
        <v>0</v>
      </c>
      <c r="CJ124" s="3">
        <v>0</v>
      </c>
      <c r="CK124" s="14">
        <v>0</v>
      </c>
      <c r="CL124" s="12">
        <v>47855</v>
      </c>
      <c r="CM124" s="18">
        <v>0</v>
      </c>
      <c r="CN124" s="12">
        <v>75380</v>
      </c>
      <c r="CO124" s="18">
        <v>0</v>
      </c>
      <c r="CP124" s="3">
        <v>0</v>
      </c>
      <c r="CQ124" s="22">
        <v>0</v>
      </c>
      <c r="CR124" s="12">
        <f t="shared" si="8"/>
        <v>2366808</v>
      </c>
      <c r="CS124" s="18">
        <f t="shared" si="9"/>
        <v>908100</v>
      </c>
      <c r="CT124" s="22">
        <f t="shared" si="12"/>
        <v>0</v>
      </c>
      <c r="CU124" s="14">
        <f t="shared" si="10"/>
        <v>0</v>
      </c>
      <c r="CV124" s="6">
        <f t="shared" si="13"/>
        <v>3274908</v>
      </c>
      <c r="CW124" s="29">
        <f t="shared" si="14"/>
        <v>72.270976772477269</v>
      </c>
      <c r="CX124" s="29">
        <f t="shared" si="15"/>
        <v>72.270976772477269</v>
      </c>
      <c r="CY124" s="6">
        <f t="shared" si="11"/>
        <v>442.91425480119017</v>
      </c>
    </row>
    <row r="125" spans="1:103" x14ac:dyDescent="0.2">
      <c r="A125" s="2" t="s">
        <v>120</v>
      </c>
      <c r="B125" s="2" t="s">
        <v>98</v>
      </c>
      <c r="C125" s="31">
        <v>3</v>
      </c>
      <c r="D125" s="2" t="s">
        <v>121</v>
      </c>
      <c r="E125" s="3">
        <v>3284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12">
        <v>72</v>
      </c>
      <c r="L125" s="3">
        <v>0</v>
      </c>
      <c r="M125" s="3">
        <v>0</v>
      </c>
      <c r="N125" s="3">
        <v>0</v>
      </c>
      <c r="O125" s="3">
        <v>0</v>
      </c>
      <c r="P125" s="12">
        <v>139240</v>
      </c>
      <c r="Q125" s="12">
        <v>0</v>
      </c>
      <c r="R125" s="12">
        <v>0</v>
      </c>
      <c r="S125" s="12">
        <v>0</v>
      </c>
      <c r="T125" s="12">
        <v>118560</v>
      </c>
      <c r="U125" s="12">
        <v>116400</v>
      </c>
      <c r="V125" s="12">
        <v>0</v>
      </c>
      <c r="W125" s="12">
        <v>0</v>
      </c>
      <c r="X125" s="6">
        <v>0</v>
      </c>
      <c r="Y125" s="12">
        <v>0</v>
      </c>
      <c r="Z125" s="6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6">
        <v>0</v>
      </c>
      <c r="AG125" s="6">
        <v>0</v>
      </c>
      <c r="AH125" s="12">
        <v>0</v>
      </c>
      <c r="AI125" s="12">
        <v>0</v>
      </c>
      <c r="AJ125" s="3">
        <v>0</v>
      </c>
      <c r="AK125" s="6">
        <v>0</v>
      </c>
      <c r="AL125" s="6">
        <v>0</v>
      </c>
      <c r="AM125" s="12">
        <v>0</v>
      </c>
      <c r="AN125" s="3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3">
        <v>0</v>
      </c>
      <c r="AX125" s="3">
        <v>0</v>
      </c>
      <c r="AY125" s="3">
        <v>0</v>
      </c>
      <c r="AZ125" s="12">
        <v>0</v>
      </c>
      <c r="BA125" s="3">
        <v>0</v>
      </c>
      <c r="BB125" s="3">
        <v>0</v>
      </c>
      <c r="BC125" s="6">
        <v>0</v>
      </c>
      <c r="BD125" s="12">
        <v>107770</v>
      </c>
      <c r="BE125" s="12">
        <v>0</v>
      </c>
      <c r="BF125" s="12">
        <v>385810</v>
      </c>
      <c r="BG125" s="12">
        <v>14300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195</v>
      </c>
      <c r="BN125" s="12">
        <v>3920</v>
      </c>
      <c r="BO125" s="12">
        <v>2315</v>
      </c>
      <c r="BP125" s="12">
        <v>0</v>
      </c>
      <c r="BQ125" s="12">
        <v>1960</v>
      </c>
      <c r="BR125" s="12">
        <v>0</v>
      </c>
      <c r="BS125" s="12">
        <v>0</v>
      </c>
      <c r="BT125" s="12">
        <v>0</v>
      </c>
      <c r="BU125" s="12">
        <v>260</v>
      </c>
      <c r="BV125" s="12">
        <v>2532</v>
      </c>
      <c r="BW125" s="12">
        <v>0</v>
      </c>
      <c r="BX125" s="12">
        <v>3600</v>
      </c>
      <c r="BY125" s="12">
        <v>16060</v>
      </c>
      <c r="BZ125" s="12">
        <v>82630</v>
      </c>
      <c r="CA125" s="12">
        <v>0</v>
      </c>
      <c r="CB125" s="12">
        <v>17530</v>
      </c>
      <c r="CC125" s="12">
        <v>136590</v>
      </c>
      <c r="CD125" s="18">
        <v>398400</v>
      </c>
      <c r="CE125" s="18">
        <v>0</v>
      </c>
      <c r="CF125" s="3">
        <v>1000</v>
      </c>
      <c r="CG125" s="3">
        <v>0</v>
      </c>
      <c r="CH125" s="3">
        <v>0</v>
      </c>
      <c r="CI125" s="3">
        <v>0</v>
      </c>
      <c r="CJ125" s="3">
        <v>0</v>
      </c>
      <c r="CK125" s="14">
        <v>0</v>
      </c>
      <c r="CL125" s="12">
        <v>38650</v>
      </c>
      <c r="CM125" s="18">
        <v>0</v>
      </c>
      <c r="CN125" s="12">
        <v>67270</v>
      </c>
      <c r="CO125" s="18">
        <v>0</v>
      </c>
      <c r="CP125" s="3">
        <v>0</v>
      </c>
      <c r="CQ125" s="22">
        <v>0</v>
      </c>
      <c r="CR125" s="12">
        <f t="shared" si="8"/>
        <v>1255664</v>
      </c>
      <c r="CS125" s="18">
        <f t="shared" si="9"/>
        <v>398400</v>
      </c>
      <c r="CT125" s="22">
        <f t="shared" si="12"/>
        <v>0</v>
      </c>
      <c r="CU125" s="14">
        <f t="shared" si="10"/>
        <v>0</v>
      </c>
      <c r="CV125" s="6">
        <f t="shared" si="13"/>
        <v>1654064</v>
      </c>
      <c r="CW125" s="29">
        <f t="shared" si="14"/>
        <v>75.913870321825513</v>
      </c>
      <c r="CX125" s="29">
        <f t="shared" si="15"/>
        <v>75.913870321825513</v>
      </c>
      <c r="CY125" s="6">
        <f t="shared" si="11"/>
        <v>503.67356881851401</v>
      </c>
    </row>
    <row r="126" spans="1:103" x14ac:dyDescent="0.2">
      <c r="A126" s="2" t="s">
        <v>122</v>
      </c>
      <c r="B126" s="2" t="s">
        <v>98</v>
      </c>
      <c r="C126" s="31">
        <v>3</v>
      </c>
      <c r="D126" s="2" t="s">
        <v>123</v>
      </c>
      <c r="E126" s="3">
        <v>3355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12">
        <v>123</v>
      </c>
      <c r="L126" s="3">
        <v>0</v>
      </c>
      <c r="M126" s="3">
        <v>0</v>
      </c>
      <c r="N126" s="3">
        <v>0</v>
      </c>
      <c r="O126" s="3">
        <v>0</v>
      </c>
      <c r="P126" s="12">
        <v>94460</v>
      </c>
      <c r="Q126" s="12">
        <v>0</v>
      </c>
      <c r="R126" s="12">
        <v>0</v>
      </c>
      <c r="S126" s="12">
        <v>0</v>
      </c>
      <c r="T126" s="12">
        <v>170770</v>
      </c>
      <c r="U126" s="12">
        <v>111970</v>
      </c>
      <c r="V126" s="12">
        <v>0</v>
      </c>
      <c r="W126" s="12">
        <v>180</v>
      </c>
      <c r="X126" s="6">
        <v>0</v>
      </c>
      <c r="Y126" s="12">
        <v>0</v>
      </c>
      <c r="Z126" s="6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6">
        <v>0</v>
      </c>
      <c r="AG126" s="6">
        <v>0</v>
      </c>
      <c r="AH126" s="12">
        <v>0</v>
      </c>
      <c r="AI126" s="12">
        <v>0</v>
      </c>
      <c r="AJ126" s="3">
        <v>0</v>
      </c>
      <c r="AK126" s="6">
        <v>0</v>
      </c>
      <c r="AL126" s="6">
        <v>0</v>
      </c>
      <c r="AM126" s="12">
        <v>0</v>
      </c>
      <c r="AN126" s="3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27">
        <v>0</v>
      </c>
      <c r="AW126" s="3">
        <v>0</v>
      </c>
      <c r="AX126" s="3">
        <v>0</v>
      </c>
      <c r="AY126" s="3">
        <v>0</v>
      </c>
      <c r="AZ126" s="12">
        <v>0</v>
      </c>
      <c r="BA126" s="3">
        <v>0</v>
      </c>
      <c r="BB126" s="3">
        <v>0</v>
      </c>
      <c r="BC126" s="6">
        <v>0</v>
      </c>
      <c r="BD126" s="12">
        <v>96790</v>
      </c>
      <c r="BE126" s="12">
        <v>0</v>
      </c>
      <c r="BF126" s="12">
        <v>388520</v>
      </c>
      <c r="BG126" s="12">
        <v>3870</v>
      </c>
      <c r="BH126" s="12">
        <v>0</v>
      </c>
      <c r="BI126" s="12">
        <v>0</v>
      </c>
      <c r="BJ126" s="12">
        <v>0</v>
      </c>
      <c r="BK126" s="12">
        <v>0</v>
      </c>
      <c r="BL126" s="12">
        <v>240</v>
      </c>
      <c r="BM126" s="12">
        <v>175</v>
      </c>
      <c r="BN126" s="12">
        <v>6620</v>
      </c>
      <c r="BO126" s="12">
        <v>3730</v>
      </c>
      <c r="BP126" s="12">
        <v>850</v>
      </c>
      <c r="BQ126" s="12">
        <v>2540</v>
      </c>
      <c r="BR126" s="12">
        <v>460</v>
      </c>
      <c r="BS126" s="12">
        <v>0</v>
      </c>
      <c r="BT126" s="12">
        <v>0</v>
      </c>
      <c r="BU126" s="12">
        <v>540</v>
      </c>
      <c r="BV126" s="12">
        <v>2038</v>
      </c>
      <c r="BW126" s="12">
        <v>0</v>
      </c>
      <c r="BX126" s="12">
        <v>3720</v>
      </c>
      <c r="BY126" s="12">
        <v>15880</v>
      </c>
      <c r="BZ126" s="12">
        <v>66590</v>
      </c>
      <c r="CA126" s="12">
        <v>0</v>
      </c>
      <c r="CB126" s="12">
        <v>23130</v>
      </c>
      <c r="CC126" s="12">
        <v>113340</v>
      </c>
      <c r="CD126" s="18">
        <v>277280</v>
      </c>
      <c r="CE126" s="18">
        <v>0</v>
      </c>
      <c r="CF126" s="3">
        <v>0</v>
      </c>
      <c r="CG126" s="3">
        <v>0</v>
      </c>
      <c r="CH126" s="3">
        <v>0</v>
      </c>
      <c r="CI126" s="3">
        <v>0</v>
      </c>
      <c r="CJ126" s="3">
        <v>0</v>
      </c>
      <c r="CK126" s="14">
        <v>0</v>
      </c>
      <c r="CL126" s="12">
        <v>28990</v>
      </c>
      <c r="CM126" s="18">
        <v>0</v>
      </c>
      <c r="CN126" s="12">
        <v>47980</v>
      </c>
      <c r="CO126" s="18">
        <v>0</v>
      </c>
      <c r="CP126" s="3">
        <v>0</v>
      </c>
      <c r="CQ126" s="22">
        <v>0</v>
      </c>
      <c r="CR126" s="12">
        <f t="shared" si="8"/>
        <v>1183506</v>
      </c>
      <c r="CS126" s="18">
        <f t="shared" si="9"/>
        <v>277280</v>
      </c>
      <c r="CT126" s="22">
        <f t="shared" si="12"/>
        <v>0</v>
      </c>
      <c r="CU126" s="14">
        <f t="shared" si="10"/>
        <v>0</v>
      </c>
      <c r="CV126" s="6">
        <f t="shared" si="13"/>
        <v>1460786</v>
      </c>
      <c r="CW126" s="29">
        <f t="shared" si="14"/>
        <v>81.018438018984298</v>
      </c>
      <c r="CX126" s="29">
        <f t="shared" si="15"/>
        <v>81.018438018984298</v>
      </c>
      <c r="CY126" s="6">
        <f t="shared" si="11"/>
        <v>435.40566318926977</v>
      </c>
    </row>
    <row r="127" spans="1:103" x14ac:dyDescent="0.2">
      <c r="A127" s="2" t="s">
        <v>124</v>
      </c>
      <c r="B127" s="2" t="s">
        <v>98</v>
      </c>
      <c r="C127" s="31">
        <v>3</v>
      </c>
      <c r="D127" s="2" t="s">
        <v>125</v>
      </c>
      <c r="E127" s="3">
        <v>7413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12">
        <v>375</v>
      </c>
      <c r="L127" s="3">
        <v>0</v>
      </c>
      <c r="M127" s="3">
        <v>0</v>
      </c>
      <c r="N127" s="3">
        <v>0</v>
      </c>
      <c r="O127" s="3">
        <v>0</v>
      </c>
      <c r="P127" s="12">
        <v>54100</v>
      </c>
      <c r="Q127" s="12">
        <v>340</v>
      </c>
      <c r="R127" s="12">
        <v>0</v>
      </c>
      <c r="S127" s="12">
        <v>0</v>
      </c>
      <c r="T127" s="12">
        <v>214440</v>
      </c>
      <c r="U127" s="12">
        <v>200580</v>
      </c>
      <c r="V127" s="12">
        <v>0</v>
      </c>
      <c r="W127" s="12">
        <v>220</v>
      </c>
      <c r="X127" s="6">
        <v>0</v>
      </c>
      <c r="Y127" s="12">
        <v>0</v>
      </c>
      <c r="Z127" s="6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6">
        <v>0</v>
      </c>
      <c r="AG127" s="6">
        <v>0</v>
      </c>
      <c r="AH127" s="12">
        <v>0</v>
      </c>
      <c r="AI127" s="12">
        <v>0</v>
      </c>
      <c r="AJ127" s="3">
        <v>0</v>
      </c>
      <c r="AK127" s="6">
        <v>0</v>
      </c>
      <c r="AL127" s="6">
        <v>0</v>
      </c>
      <c r="AM127" s="12">
        <v>0</v>
      </c>
      <c r="AN127" s="3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3">
        <v>0</v>
      </c>
      <c r="AX127" s="3">
        <v>0</v>
      </c>
      <c r="AY127" s="3">
        <v>0</v>
      </c>
      <c r="AZ127" s="12">
        <v>0</v>
      </c>
      <c r="BA127" s="3">
        <v>0</v>
      </c>
      <c r="BB127" s="3">
        <v>0</v>
      </c>
      <c r="BC127" s="6">
        <v>0</v>
      </c>
      <c r="BD127" s="12">
        <v>318840</v>
      </c>
      <c r="BE127" s="12">
        <v>0</v>
      </c>
      <c r="BF127" s="12">
        <v>716500</v>
      </c>
      <c r="BG127" s="12">
        <v>23540</v>
      </c>
      <c r="BH127" s="12">
        <v>0</v>
      </c>
      <c r="BI127" s="12">
        <v>0</v>
      </c>
      <c r="BJ127" s="12">
        <v>0</v>
      </c>
      <c r="BK127" s="12">
        <v>0</v>
      </c>
      <c r="BL127" s="12">
        <v>120</v>
      </c>
      <c r="BM127" s="12">
        <v>509</v>
      </c>
      <c r="BN127" s="12">
        <v>7520</v>
      </c>
      <c r="BO127" s="12">
        <v>2985</v>
      </c>
      <c r="BP127" s="12">
        <v>1560</v>
      </c>
      <c r="BQ127" s="12">
        <v>3010</v>
      </c>
      <c r="BR127" s="12">
        <v>0</v>
      </c>
      <c r="BS127" s="12">
        <v>0</v>
      </c>
      <c r="BT127" s="12">
        <v>0</v>
      </c>
      <c r="BU127" s="12">
        <v>450</v>
      </c>
      <c r="BV127" s="12">
        <v>2898</v>
      </c>
      <c r="BW127" s="12">
        <v>0</v>
      </c>
      <c r="BX127" s="12">
        <v>5000</v>
      </c>
      <c r="BY127" s="12">
        <v>25490</v>
      </c>
      <c r="BZ127" s="12">
        <v>139130</v>
      </c>
      <c r="CA127" s="12">
        <v>0</v>
      </c>
      <c r="CB127" s="12">
        <v>31430</v>
      </c>
      <c r="CC127" s="12">
        <v>187890</v>
      </c>
      <c r="CD127" s="18">
        <v>554210</v>
      </c>
      <c r="CE127" s="18">
        <v>0</v>
      </c>
      <c r="CF127" s="3">
        <v>1020</v>
      </c>
      <c r="CG127" s="3">
        <v>0</v>
      </c>
      <c r="CH127" s="3">
        <v>0</v>
      </c>
      <c r="CI127" s="3">
        <v>0</v>
      </c>
      <c r="CJ127" s="3">
        <v>0</v>
      </c>
      <c r="CK127" s="14">
        <v>0</v>
      </c>
      <c r="CL127" s="12">
        <v>121960</v>
      </c>
      <c r="CM127" s="18">
        <v>0</v>
      </c>
      <c r="CN127" s="12">
        <v>138160</v>
      </c>
      <c r="CO127" s="18">
        <v>0</v>
      </c>
      <c r="CP127" s="3">
        <v>0</v>
      </c>
      <c r="CQ127" s="22">
        <v>0</v>
      </c>
      <c r="CR127" s="12">
        <f t="shared" si="8"/>
        <v>2197047</v>
      </c>
      <c r="CS127" s="18">
        <f t="shared" si="9"/>
        <v>554210</v>
      </c>
      <c r="CT127" s="22">
        <f t="shared" si="12"/>
        <v>0</v>
      </c>
      <c r="CU127" s="14">
        <f t="shared" si="10"/>
        <v>0</v>
      </c>
      <c r="CV127" s="6">
        <f t="shared" si="13"/>
        <v>2751257</v>
      </c>
      <c r="CW127" s="29">
        <f t="shared" si="14"/>
        <v>79.856116676849894</v>
      </c>
      <c r="CX127" s="29">
        <f t="shared" si="15"/>
        <v>79.856116676849894</v>
      </c>
      <c r="CY127" s="6">
        <f t="shared" si="11"/>
        <v>371.13948468905977</v>
      </c>
    </row>
    <row r="128" spans="1:103" x14ac:dyDescent="0.2">
      <c r="A128" s="2" t="s">
        <v>126</v>
      </c>
      <c r="B128" s="2" t="s">
        <v>98</v>
      </c>
      <c r="C128" s="31">
        <v>3</v>
      </c>
      <c r="D128" s="2" t="s">
        <v>127</v>
      </c>
      <c r="E128" s="3">
        <v>672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12">
        <v>0</v>
      </c>
      <c r="L128" s="3">
        <v>0</v>
      </c>
      <c r="M128" s="3">
        <v>0</v>
      </c>
      <c r="N128" s="3">
        <v>0</v>
      </c>
      <c r="O128" s="3">
        <v>0</v>
      </c>
      <c r="P128" s="12">
        <v>1730</v>
      </c>
      <c r="Q128" s="12">
        <v>0</v>
      </c>
      <c r="R128" s="12">
        <v>0</v>
      </c>
      <c r="S128" s="12">
        <v>0</v>
      </c>
      <c r="T128" s="12">
        <v>24810</v>
      </c>
      <c r="U128" s="12">
        <v>30980</v>
      </c>
      <c r="V128" s="12">
        <v>0</v>
      </c>
      <c r="W128" s="12">
        <v>0</v>
      </c>
      <c r="X128" s="6">
        <v>0</v>
      </c>
      <c r="Y128" s="12">
        <v>0</v>
      </c>
      <c r="Z128" s="6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6">
        <v>0</v>
      </c>
      <c r="AG128" s="6">
        <v>0</v>
      </c>
      <c r="AH128" s="12">
        <v>0</v>
      </c>
      <c r="AI128" s="12">
        <v>0</v>
      </c>
      <c r="AJ128" s="3">
        <v>0</v>
      </c>
      <c r="AK128" s="6">
        <v>0</v>
      </c>
      <c r="AL128" s="6">
        <v>0</v>
      </c>
      <c r="AM128" s="12">
        <v>0</v>
      </c>
      <c r="AN128" s="3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3">
        <v>0</v>
      </c>
      <c r="AX128" s="3">
        <v>0</v>
      </c>
      <c r="AY128" s="3">
        <v>0</v>
      </c>
      <c r="AZ128" s="12">
        <v>0</v>
      </c>
      <c r="BA128" s="3">
        <v>0</v>
      </c>
      <c r="BB128" s="3">
        <v>0</v>
      </c>
      <c r="BC128" s="6">
        <v>0</v>
      </c>
      <c r="BD128" s="12">
        <v>38980</v>
      </c>
      <c r="BE128" s="12">
        <v>0</v>
      </c>
      <c r="BF128" s="12">
        <v>85660</v>
      </c>
      <c r="BG128" s="12">
        <v>1100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53</v>
      </c>
      <c r="BN128" s="12">
        <v>990</v>
      </c>
      <c r="BO128" s="12">
        <v>290</v>
      </c>
      <c r="BP128" s="12">
        <v>0</v>
      </c>
      <c r="BQ128" s="12">
        <v>200</v>
      </c>
      <c r="BR128" s="12">
        <v>0</v>
      </c>
      <c r="BS128" s="12">
        <v>0</v>
      </c>
      <c r="BT128" s="12">
        <v>0</v>
      </c>
      <c r="BU128" s="12">
        <v>80</v>
      </c>
      <c r="BV128" s="12">
        <v>184</v>
      </c>
      <c r="BW128" s="12">
        <v>0</v>
      </c>
      <c r="BX128" s="12">
        <v>530</v>
      </c>
      <c r="BY128" s="12">
        <v>1390</v>
      </c>
      <c r="BZ128" s="12">
        <v>10880</v>
      </c>
      <c r="CA128" s="12">
        <v>0</v>
      </c>
      <c r="CB128" s="12">
        <v>1150</v>
      </c>
      <c r="CC128" s="12">
        <v>2240</v>
      </c>
      <c r="CD128" s="18">
        <v>78620</v>
      </c>
      <c r="CE128" s="18">
        <v>0</v>
      </c>
      <c r="CF128" s="3">
        <v>0</v>
      </c>
      <c r="CG128" s="3">
        <v>0</v>
      </c>
      <c r="CH128" s="3">
        <v>0</v>
      </c>
      <c r="CI128" s="3">
        <v>0</v>
      </c>
      <c r="CJ128" s="3">
        <v>0</v>
      </c>
      <c r="CK128" s="14">
        <v>0</v>
      </c>
      <c r="CL128" s="12"/>
      <c r="CM128" s="18">
        <v>0</v>
      </c>
      <c r="CN128" s="12">
        <v>23840</v>
      </c>
      <c r="CO128" s="18">
        <v>0</v>
      </c>
      <c r="CP128" s="3">
        <v>0</v>
      </c>
      <c r="CQ128" s="22">
        <v>0</v>
      </c>
      <c r="CR128" s="12">
        <f t="shared" si="8"/>
        <v>225087</v>
      </c>
      <c r="CS128" s="18">
        <f t="shared" si="9"/>
        <v>78620</v>
      </c>
      <c r="CT128" s="22">
        <f t="shared" si="12"/>
        <v>0</v>
      </c>
      <c r="CU128" s="14">
        <f t="shared" si="10"/>
        <v>0</v>
      </c>
      <c r="CV128" s="6">
        <f t="shared" si="13"/>
        <v>303707</v>
      </c>
      <c r="CW128" s="29">
        <f t="shared" si="14"/>
        <v>74.113207795671485</v>
      </c>
      <c r="CX128" s="29">
        <f t="shared" si="15"/>
        <v>74.113207795671485</v>
      </c>
      <c r="CY128" s="6">
        <f t="shared" si="11"/>
        <v>451.94494047619048</v>
      </c>
    </row>
    <row r="129" spans="1:103" x14ac:dyDescent="0.2">
      <c r="A129" s="2" t="s">
        <v>128</v>
      </c>
      <c r="B129" s="2" t="s">
        <v>98</v>
      </c>
      <c r="C129" s="31">
        <v>3</v>
      </c>
      <c r="D129" s="2" t="s">
        <v>129</v>
      </c>
      <c r="E129" s="3">
        <v>9792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12">
        <v>262</v>
      </c>
      <c r="L129" s="3">
        <v>0</v>
      </c>
      <c r="M129" s="3">
        <v>0</v>
      </c>
      <c r="N129" s="3">
        <v>0</v>
      </c>
      <c r="O129" s="3">
        <v>0</v>
      </c>
      <c r="P129" s="12">
        <v>110170</v>
      </c>
      <c r="Q129" s="12">
        <v>0</v>
      </c>
      <c r="R129" s="12">
        <v>0</v>
      </c>
      <c r="S129" s="12">
        <v>0</v>
      </c>
      <c r="T129" s="12">
        <v>416980</v>
      </c>
      <c r="U129" s="12">
        <v>311670</v>
      </c>
      <c r="V129" s="12">
        <v>0</v>
      </c>
      <c r="W129" s="12">
        <v>100</v>
      </c>
      <c r="X129" s="6">
        <v>0</v>
      </c>
      <c r="Y129" s="12">
        <v>0</v>
      </c>
      <c r="Z129" s="6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6">
        <v>0</v>
      </c>
      <c r="AG129" s="6">
        <v>0</v>
      </c>
      <c r="AH129" s="12">
        <v>0</v>
      </c>
      <c r="AI129" s="12">
        <v>0</v>
      </c>
      <c r="AJ129" s="3">
        <v>0</v>
      </c>
      <c r="AK129" s="6">
        <v>0</v>
      </c>
      <c r="AL129" s="6">
        <v>0</v>
      </c>
      <c r="AM129" s="12">
        <v>0</v>
      </c>
      <c r="AN129" s="3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27">
        <v>0</v>
      </c>
      <c r="AW129" s="3">
        <v>0</v>
      </c>
      <c r="AX129" s="3">
        <v>0</v>
      </c>
      <c r="AY129" s="3">
        <v>0</v>
      </c>
      <c r="AZ129" s="12">
        <v>0</v>
      </c>
      <c r="BA129" s="3">
        <v>0</v>
      </c>
      <c r="BB129" s="3">
        <v>0</v>
      </c>
      <c r="BC129" s="6">
        <v>0</v>
      </c>
      <c r="BD129" s="12">
        <v>473290</v>
      </c>
      <c r="BE129" s="12">
        <v>0</v>
      </c>
      <c r="BF129" s="12">
        <v>1169390</v>
      </c>
      <c r="BG129" s="12">
        <v>41660</v>
      </c>
      <c r="BH129" s="12">
        <v>0</v>
      </c>
      <c r="BI129" s="12">
        <v>120</v>
      </c>
      <c r="BJ129" s="12">
        <v>60</v>
      </c>
      <c r="BK129" s="12">
        <v>0</v>
      </c>
      <c r="BL129" s="12">
        <v>80</v>
      </c>
      <c r="BM129" s="12">
        <v>696</v>
      </c>
      <c r="BN129" s="12">
        <v>17480</v>
      </c>
      <c r="BO129" s="12">
        <v>4704</v>
      </c>
      <c r="BP129" s="12">
        <v>1350</v>
      </c>
      <c r="BQ129" s="12">
        <v>3960</v>
      </c>
      <c r="BR129" s="12">
        <v>1000</v>
      </c>
      <c r="BS129" s="12">
        <v>180</v>
      </c>
      <c r="BT129" s="12">
        <v>0</v>
      </c>
      <c r="BU129" s="12">
        <v>1030</v>
      </c>
      <c r="BV129" s="12">
        <v>4685</v>
      </c>
      <c r="BW129" s="12">
        <v>0</v>
      </c>
      <c r="BX129" s="12">
        <v>7620</v>
      </c>
      <c r="BY129" s="12">
        <v>49020</v>
      </c>
      <c r="BZ129" s="12">
        <v>147130</v>
      </c>
      <c r="CA129" s="12">
        <v>0</v>
      </c>
      <c r="CB129" s="12">
        <v>33880</v>
      </c>
      <c r="CC129" s="12">
        <v>149960</v>
      </c>
      <c r="CD129" s="18">
        <v>1135040</v>
      </c>
      <c r="CE129" s="18">
        <v>0</v>
      </c>
      <c r="CF129" s="3">
        <v>180</v>
      </c>
      <c r="CG129" s="3">
        <v>0</v>
      </c>
      <c r="CH129" s="3">
        <v>0</v>
      </c>
      <c r="CI129" s="3">
        <v>0</v>
      </c>
      <c r="CJ129" s="3">
        <v>0</v>
      </c>
      <c r="CK129" s="14">
        <v>0</v>
      </c>
      <c r="CL129" s="12">
        <v>192555</v>
      </c>
      <c r="CM129" s="18">
        <v>0</v>
      </c>
      <c r="CN129" s="12">
        <v>200370</v>
      </c>
      <c r="CO129" s="18">
        <v>0</v>
      </c>
      <c r="CP129" s="3">
        <v>0</v>
      </c>
      <c r="CQ129" s="22">
        <v>0</v>
      </c>
      <c r="CR129" s="12">
        <f t="shared" si="8"/>
        <v>3339402</v>
      </c>
      <c r="CS129" s="18">
        <f t="shared" si="9"/>
        <v>1135040</v>
      </c>
      <c r="CT129" s="22">
        <f t="shared" si="12"/>
        <v>0</v>
      </c>
      <c r="CU129" s="14">
        <f t="shared" si="10"/>
        <v>0</v>
      </c>
      <c r="CV129" s="6">
        <f t="shared" si="13"/>
        <v>4474442</v>
      </c>
      <c r="CW129" s="29">
        <f t="shared" si="14"/>
        <v>74.632814549836596</v>
      </c>
      <c r="CX129" s="29">
        <f t="shared" si="15"/>
        <v>74.632814549836596</v>
      </c>
      <c r="CY129" s="6">
        <f t="shared" si="11"/>
        <v>456.9487336601307</v>
      </c>
    </row>
    <row r="130" spans="1:103" x14ac:dyDescent="0.2">
      <c r="A130" s="2" t="s">
        <v>130</v>
      </c>
      <c r="B130" s="2" t="s">
        <v>98</v>
      </c>
      <c r="C130" s="31">
        <v>3</v>
      </c>
      <c r="D130" s="2" t="s">
        <v>131</v>
      </c>
      <c r="E130" s="3">
        <v>778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12">
        <v>0</v>
      </c>
      <c r="L130" s="3">
        <v>0</v>
      </c>
      <c r="M130" s="3">
        <v>0</v>
      </c>
      <c r="N130" s="3">
        <v>0</v>
      </c>
      <c r="O130" s="3">
        <v>0</v>
      </c>
      <c r="P130" s="12">
        <v>790</v>
      </c>
      <c r="Q130" s="12">
        <v>0</v>
      </c>
      <c r="R130" s="12">
        <v>0</v>
      </c>
      <c r="S130" s="12">
        <v>0</v>
      </c>
      <c r="T130" s="12">
        <v>45020</v>
      </c>
      <c r="U130" s="12">
        <v>39180</v>
      </c>
      <c r="V130" s="12">
        <v>0</v>
      </c>
      <c r="W130" s="12">
        <v>10</v>
      </c>
      <c r="X130" s="6">
        <v>0</v>
      </c>
      <c r="Y130" s="12">
        <v>0</v>
      </c>
      <c r="Z130" s="6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6">
        <v>0</v>
      </c>
      <c r="AG130" s="6">
        <v>0</v>
      </c>
      <c r="AH130" s="12">
        <v>10</v>
      </c>
      <c r="AI130" s="12">
        <v>0</v>
      </c>
      <c r="AJ130" s="3">
        <v>0</v>
      </c>
      <c r="AK130" s="6">
        <v>0</v>
      </c>
      <c r="AL130" s="6">
        <v>0</v>
      </c>
      <c r="AM130" s="12">
        <v>0</v>
      </c>
      <c r="AN130" s="3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3">
        <v>0</v>
      </c>
      <c r="AX130" s="3">
        <v>0</v>
      </c>
      <c r="AY130" s="3">
        <v>0</v>
      </c>
      <c r="AZ130" s="12">
        <v>0</v>
      </c>
      <c r="BA130" s="3">
        <v>0</v>
      </c>
      <c r="BB130" s="3">
        <v>0</v>
      </c>
      <c r="BC130" s="6">
        <v>0</v>
      </c>
      <c r="BD130" s="12">
        <v>62860</v>
      </c>
      <c r="BE130" s="12">
        <v>0</v>
      </c>
      <c r="BF130" s="12">
        <v>109870</v>
      </c>
      <c r="BG130" s="12">
        <v>3530</v>
      </c>
      <c r="BH130" s="12">
        <v>0</v>
      </c>
      <c r="BI130" s="12">
        <v>0</v>
      </c>
      <c r="BJ130" s="12">
        <v>20</v>
      </c>
      <c r="BK130" s="12">
        <v>0</v>
      </c>
      <c r="BL130" s="12">
        <v>0</v>
      </c>
      <c r="BM130" s="12">
        <v>20</v>
      </c>
      <c r="BN130" s="12">
        <v>2660</v>
      </c>
      <c r="BO130" s="12">
        <v>630</v>
      </c>
      <c r="BP130" s="12">
        <v>0</v>
      </c>
      <c r="BQ130" s="12">
        <v>330</v>
      </c>
      <c r="BR130" s="12">
        <v>0</v>
      </c>
      <c r="BS130" s="12">
        <v>0</v>
      </c>
      <c r="BT130" s="12">
        <v>0</v>
      </c>
      <c r="BU130" s="12">
        <v>25</v>
      </c>
      <c r="BV130" s="12">
        <v>310</v>
      </c>
      <c r="BW130" s="12">
        <v>0</v>
      </c>
      <c r="BX130" s="12">
        <v>1080</v>
      </c>
      <c r="BY130" s="12">
        <v>3040</v>
      </c>
      <c r="BZ130" s="12">
        <v>26803</v>
      </c>
      <c r="CA130" s="12">
        <v>0</v>
      </c>
      <c r="CB130" s="12">
        <v>4867</v>
      </c>
      <c r="CC130" s="12">
        <v>940</v>
      </c>
      <c r="CD130" s="18">
        <v>144680</v>
      </c>
      <c r="CE130" s="18">
        <v>0</v>
      </c>
      <c r="CF130" s="3">
        <v>60</v>
      </c>
      <c r="CG130" s="3">
        <v>0</v>
      </c>
      <c r="CH130" s="3">
        <v>0</v>
      </c>
      <c r="CI130" s="3">
        <v>0</v>
      </c>
      <c r="CJ130" s="3">
        <v>0</v>
      </c>
      <c r="CK130" s="14">
        <v>0</v>
      </c>
      <c r="CL130" s="12"/>
      <c r="CM130" s="18">
        <v>0</v>
      </c>
      <c r="CN130" s="12">
        <v>12060</v>
      </c>
      <c r="CO130" s="18">
        <v>0</v>
      </c>
      <c r="CP130" s="3">
        <v>0</v>
      </c>
      <c r="CQ130" s="22">
        <v>0</v>
      </c>
      <c r="CR130" s="12">
        <f t="shared" ref="CR130:CR193" si="16">K130+P130+Q130+R130+S130+T130+U130+V130+W130+Y130+AA130+AB130+AC130+AD130+AE130+AH130+AI130+AM130+AZ130+BD130+BE130+BF130+BG130+BH130+BI130+BJ130+BK130+BL130+BM130+BN130+BO130+BP130+BQ130+BR130+BS130+BT130+BU130+BV130+BW130+BX130+BY130+BZ130+CA130+CB130+CC130+CL130+CN130</f>
        <v>314055</v>
      </c>
      <c r="CS130" s="18">
        <f t="shared" ref="CS130:CS193" si="17">CD130+CE130+CM130+CO130</f>
        <v>144680</v>
      </c>
      <c r="CT130" s="22">
        <f t="shared" si="12"/>
        <v>0</v>
      </c>
      <c r="CU130" s="14">
        <f t="shared" ref="CU130:CU172" si="18">CK130</f>
        <v>0</v>
      </c>
      <c r="CV130" s="6">
        <f t="shared" si="13"/>
        <v>458735</v>
      </c>
      <c r="CW130" s="29">
        <f t="shared" si="14"/>
        <v>68.461094095719758</v>
      </c>
      <c r="CX130" s="29">
        <f t="shared" si="15"/>
        <v>68.461094095719758</v>
      </c>
      <c r="CY130" s="6">
        <f t="shared" ref="CY130:CY193" si="19">CV130/E130</f>
        <v>589.63367609254499</v>
      </c>
    </row>
    <row r="131" spans="1:103" x14ac:dyDescent="0.2">
      <c r="A131" s="2" t="s">
        <v>132</v>
      </c>
      <c r="B131" s="2" t="s">
        <v>98</v>
      </c>
      <c r="C131" s="31">
        <v>3</v>
      </c>
      <c r="D131" s="2" t="s">
        <v>133</v>
      </c>
      <c r="E131" s="3">
        <v>915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12">
        <v>20</v>
      </c>
      <c r="L131" s="3">
        <v>0</v>
      </c>
      <c r="M131" s="3">
        <v>0</v>
      </c>
      <c r="N131" s="3">
        <v>0</v>
      </c>
      <c r="O131" s="3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33920</v>
      </c>
      <c r="U131" s="12">
        <v>42900</v>
      </c>
      <c r="V131" s="12">
        <v>0</v>
      </c>
      <c r="W131" s="12">
        <v>0</v>
      </c>
      <c r="X131" s="6">
        <v>0</v>
      </c>
      <c r="Y131" s="12">
        <v>0</v>
      </c>
      <c r="Z131" s="6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6">
        <v>0</v>
      </c>
      <c r="AG131" s="6">
        <v>0</v>
      </c>
      <c r="AH131" s="12">
        <v>0</v>
      </c>
      <c r="AI131" s="12">
        <v>0</v>
      </c>
      <c r="AJ131" s="3">
        <v>0</v>
      </c>
      <c r="AK131" s="6">
        <v>0</v>
      </c>
      <c r="AL131" s="6">
        <v>0</v>
      </c>
      <c r="AM131" s="12">
        <v>0</v>
      </c>
      <c r="AN131" s="3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27">
        <v>0</v>
      </c>
      <c r="AV131" s="6">
        <v>0</v>
      </c>
      <c r="AW131" s="3">
        <v>0</v>
      </c>
      <c r="AX131" s="3">
        <v>0</v>
      </c>
      <c r="AY131" s="3">
        <v>0</v>
      </c>
      <c r="AZ131" s="12">
        <v>0</v>
      </c>
      <c r="BA131" s="3">
        <v>0</v>
      </c>
      <c r="BB131" s="3">
        <v>0</v>
      </c>
      <c r="BC131" s="6">
        <v>0</v>
      </c>
      <c r="BD131" s="12">
        <v>50266</v>
      </c>
      <c r="BE131" s="12">
        <v>0</v>
      </c>
      <c r="BF131" s="12">
        <v>104710</v>
      </c>
      <c r="BG131" s="12">
        <v>1770</v>
      </c>
      <c r="BH131" s="12">
        <v>0</v>
      </c>
      <c r="BI131" s="12">
        <v>0</v>
      </c>
      <c r="BJ131" s="12">
        <v>0</v>
      </c>
      <c r="BK131" s="12">
        <v>0</v>
      </c>
      <c r="BL131" s="12">
        <v>0</v>
      </c>
      <c r="BM131" s="12">
        <v>120</v>
      </c>
      <c r="BN131" s="12">
        <v>1680</v>
      </c>
      <c r="BO131" s="12">
        <v>370</v>
      </c>
      <c r="BP131" s="12">
        <v>0</v>
      </c>
      <c r="BQ131" s="12">
        <v>450</v>
      </c>
      <c r="BR131" s="12">
        <v>0</v>
      </c>
      <c r="BS131" s="12">
        <v>0</v>
      </c>
      <c r="BT131" s="12">
        <v>0</v>
      </c>
      <c r="BU131" s="12">
        <v>130</v>
      </c>
      <c r="BV131" s="12">
        <v>330</v>
      </c>
      <c r="BW131" s="12">
        <v>0</v>
      </c>
      <c r="BX131" s="12">
        <v>890</v>
      </c>
      <c r="BY131" s="12">
        <v>2850</v>
      </c>
      <c r="BZ131" s="12">
        <v>15568</v>
      </c>
      <c r="CA131" s="12">
        <v>0</v>
      </c>
      <c r="CB131" s="12">
        <v>1819</v>
      </c>
      <c r="CC131" s="12">
        <v>26970</v>
      </c>
      <c r="CD131" s="18">
        <v>117570</v>
      </c>
      <c r="CE131" s="18">
        <v>0</v>
      </c>
      <c r="CF131" s="3">
        <v>0</v>
      </c>
      <c r="CG131" s="3">
        <v>0</v>
      </c>
      <c r="CH131" s="3">
        <v>0</v>
      </c>
      <c r="CI131" s="3">
        <v>0</v>
      </c>
      <c r="CJ131" s="3">
        <v>0</v>
      </c>
      <c r="CK131" s="14">
        <v>0</v>
      </c>
      <c r="CL131" s="12"/>
      <c r="CM131" s="18">
        <v>0</v>
      </c>
      <c r="CN131" s="12">
        <v>17410</v>
      </c>
      <c r="CO131" s="18">
        <v>0</v>
      </c>
      <c r="CP131" s="3">
        <v>0</v>
      </c>
      <c r="CQ131" s="22">
        <v>0</v>
      </c>
      <c r="CR131" s="12">
        <f t="shared" si="16"/>
        <v>302173</v>
      </c>
      <c r="CS131" s="18">
        <f t="shared" si="17"/>
        <v>117570</v>
      </c>
      <c r="CT131" s="22">
        <f t="shared" ref="CT131:CT194" si="20">CQ131</f>
        <v>0</v>
      </c>
      <c r="CU131" s="14">
        <f t="shared" si="18"/>
        <v>0</v>
      </c>
      <c r="CV131" s="6">
        <f t="shared" ref="CV131:CV194" si="21">CR131+CS131</f>
        <v>419743</v>
      </c>
      <c r="CW131" s="29">
        <f t="shared" ref="CW131:CW194" si="22">(CR131+CT131)/(CV131+CT131)*100</f>
        <v>71.990003406846569</v>
      </c>
      <c r="CX131" s="29">
        <f t="shared" ref="CX131:CX194" si="23">(CR131+CT131+CU131)/(CV131+CT131+CU131)*100</f>
        <v>71.990003406846569</v>
      </c>
      <c r="CY131" s="6">
        <f t="shared" si="19"/>
        <v>458.73551912568308</v>
      </c>
    </row>
    <row r="132" spans="1:103" x14ac:dyDescent="0.2">
      <c r="A132" s="2" t="s">
        <v>134</v>
      </c>
      <c r="B132" s="2" t="s">
        <v>98</v>
      </c>
      <c r="C132" s="31">
        <v>3</v>
      </c>
      <c r="D132" s="2" t="s">
        <v>135</v>
      </c>
      <c r="E132" s="3">
        <v>1815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12">
        <v>0</v>
      </c>
      <c r="L132" s="3">
        <v>0</v>
      </c>
      <c r="M132" s="3">
        <v>0</v>
      </c>
      <c r="N132" s="3">
        <v>0</v>
      </c>
      <c r="O132" s="3">
        <v>0</v>
      </c>
      <c r="P132" s="12">
        <v>16410</v>
      </c>
      <c r="Q132" s="12">
        <v>0</v>
      </c>
      <c r="R132" s="12">
        <v>0</v>
      </c>
      <c r="S132" s="12">
        <v>0</v>
      </c>
      <c r="T132" s="12">
        <v>42600</v>
      </c>
      <c r="U132" s="12">
        <v>57370</v>
      </c>
      <c r="V132" s="12">
        <v>0</v>
      </c>
      <c r="W132" s="12">
        <v>0</v>
      </c>
      <c r="X132" s="6">
        <v>0</v>
      </c>
      <c r="Y132" s="12">
        <v>0</v>
      </c>
      <c r="Z132" s="6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6">
        <v>0</v>
      </c>
      <c r="AG132" s="6">
        <v>0</v>
      </c>
      <c r="AH132" s="12">
        <v>0</v>
      </c>
      <c r="AI132" s="12">
        <v>0</v>
      </c>
      <c r="AJ132" s="3">
        <v>0</v>
      </c>
      <c r="AK132" s="6">
        <v>0</v>
      </c>
      <c r="AL132" s="6">
        <v>0</v>
      </c>
      <c r="AM132" s="12">
        <v>0</v>
      </c>
      <c r="AN132" s="3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3">
        <v>0</v>
      </c>
      <c r="AX132" s="3">
        <v>0</v>
      </c>
      <c r="AY132" s="3">
        <v>0</v>
      </c>
      <c r="AZ132" s="12">
        <v>0</v>
      </c>
      <c r="BA132" s="3">
        <v>0</v>
      </c>
      <c r="BB132" s="3">
        <v>0</v>
      </c>
      <c r="BC132" s="6">
        <v>0</v>
      </c>
      <c r="BD132" s="12">
        <v>37260</v>
      </c>
      <c r="BE132" s="12">
        <v>0</v>
      </c>
      <c r="BF132" s="12">
        <v>146030</v>
      </c>
      <c r="BG132" s="12">
        <v>5830</v>
      </c>
      <c r="BH132" s="12">
        <v>0</v>
      </c>
      <c r="BI132" s="12">
        <v>0</v>
      </c>
      <c r="BJ132" s="12">
        <v>0</v>
      </c>
      <c r="BK132" s="12">
        <v>0</v>
      </c>
      <c r="BL132" s="12">
        <v>0</v>
      </c>
      <c r="BM132" s="12">
        <v>120</v>
      </c>
      <c r="BN132" s="12">
        <v>2140</v>
      </c>
      <c r="BO132" s="12">
        <v>1125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12">
        <v>160</v>
      </c>
      <c r="BV132" s="12">
        <v>220</v>
      </c>
      <c r="BW132" s="12">
        <v>0</v>
      </c>
      <c r="BX132" s="12">
        <v>2040</v>
      </c>
      <c r="BY132" s="12">
        <v>5500</v>
      </c>
      <c r="BZ132" s="12">
        <v>19650</v>
      </c>
      <c r="CA132" s="12">
        <v>0</v>
      </c>
      <c r="CB132" s="12">
        <v>5780</v>
      </c>
      <c r="CC132" s="12">
        <v>16520</v>
      </c>
      <c r="CD132" s="18">
        <v>148510</v>
      </c>
      <c r="CE132" s="18">
        <v>0</v>
      </c>
      <c r="CF132" s="3">
        <v>90</v>
      </c>
      <c r="CG132" s="3">
        <v>0</v>
      </c>
      <c r="CH132" s="3">
        <v>0</v>
      </c>
      <c r="CI132" s="3">
        <v>0</v>
      </c>
      <c r="CJ132" s="3">
        <v>0</v>
      </c>
      <c r="CK132" s="14">
        <v>0</v>
      </c>
      <c r="CL132" s="12">
        <v>6070</v>
      </c>
      <c r="CM132" s="18">
        <v>0</v>
      </c>
      <c r="CN132" s="12">
        <v>23310</v>
      </c>
      <c r="CO132" s="18">
        <v>0</v>
      </c>
      <c r="CP132" s="3">
        <v>0</v>
      </c>
      <c r="CQ132" s="22">
        <v>0</v>
      </c>
      <c r="CR132" s="12">
        <f t="shared" si="16"/>
        <v>388135</v>
      </c>
      <c r="CS132" s="18">
        <f t="shared" si="17"/>
        <v>148510</v>
      </c>
      <c r="CT132" s="22">
        <f t="shared" si="20"/>
        <v>0</v>
      </c>
      <c r="CU132" s="14">
        <f t="shared" si="18"/>
        <v>0</v>
      </c>
      <c r="CV132" s="6">
        <f t="shared" si="21"/>
        <v>536645</v>
      </c>
      <c r="CW132" s="29">
        <f t="shared" si="22"/>
        <v>72.326211927810746</v>
      </c>
      <c r="CX132" s="29">
        <f t="shared" si="23"/>
        <v>72.326211927810746</v>
      </c>
      <c r="CY132" s="6">
        <f t="shared" si="19"/>
        <v>295.67217630853992</v>
      </c>
    </row>
    <row r="133" spans="1:103" x14ac:dyDescent="0.2">
      <c r="A133" s="2" t="s">
        <v>136</v>
      </c>
      <c r="B133" s="2" t="s">
        <v>98</v>
      </c>
      <c r="C133" s="31">
        <v>3</v>
      </c>
      <c r="D133" s="2" t="s">
        <v>137</v>
      </c>
      <c r="E133" s="3">
        <v>1216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12">
        <v>34</v>
      </c>
      <c r="L133" s="3">
        <v>0</v>
      </c>
      <c r="M133" s="3">
        <v>0</v>
      </c>
      <c r="N133" s="3">
        <v>0</v>
      </c>
      <c r="O133" s="3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54470</v>
      </c>
      <c r="U133" s="12">
        <v>40160</v>
      </c>
      <c r="V133" s="12">
        <v>0</v>
      </c>
      <c r="W133" s="12">
        <v>10</v>
      </c>
      <c r="X133" s="6">
        <v>0</v>
      </c>
      <c r="Y133" s="12">
        <v>0</v>
      </c>
      <c r="Z133" s="6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6">
        <v>0</v>
      </c>
      <c r="AG133" s="6">
        <v>0</v>
      </c>
      <c r="AH133" s="12">
        <v>10</v>
      </c>
      <c r="AI133" s="12">
        <v>0</v>
      </c>
      <c r="AJ133" s="3">
        <v>0</v>
      </c>
      <c r="AK133" s="6">
        <v>0</v>
      </c>
      <c r="AL133" s="6">
        <v>0</v>
      </c>
      <c r="AM133" s="12">
        <v>0</v>
      </c>
      <c r="AN133" s="3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3">
        <v>0</v>
      </c>
      <c r="AX133" s="3">
        <v>0</v>
      </c>
      <c r="AY133" s="3">
        <v>0</v>
      </c>
      <c r="AZ133" s="12">
        <v>0</v>
      </c>
      <c r="BA133" s="3">
        <v>0</v>
      </c>
      <c r="BB133" s="3">
        <v>0</v>
      </c>
      <c r="BC133" s="6">
        <v>0</v>
      </c>
      <c r="BD133" s="12">
        <v>47900</v>
      </c>
      <c r="BE133" s="12">
        <v>0</v>
      </c>
      <c r="BF133" s="12">
        <v>73860</v>
      </c>
      <c r="BG133" s="12">
        <v>3430</v>
      </c>
      <c r="BH133" s="12">
        <v>0</v>
      </c>
      <c r="BI133" s="12">
        <v>0</v>
      </c>
      <c r="BJ133" s="12">
        <v>20</v>
      </c>
      <c r="BK133" s="12">
        <v>0</v>
      </c>
      <c r="BL133" s="12">
        <v>0</v>
      </c>
      <c r="BM133" s="12">
        <v>20</v>
      </c>
      <c r="BN133" s="12">
        <v>2700</v>
      </c>
      <c r="BO133" s="12">
        <v>0</v>
      </c>
      <c r="BP133" s="12">
        <v>0</v>
      </c>
      <c r="BQ133" s="12">
        <v>330</v>
      </c>
      <c r="BR133" s="12">
        <v>0</v>
      </c>
      <c r="BS133" s="12">
        <v>0</v>
      </c>
      <c r="BT133" s="12">
        <v>0</v>
      </c>
      <c r="BU133" s="12">
        <v>40</v>
      </c>
      <c r="BV133" s="12">
        <v>310</v>
      </c>
      <c r="BW133" s="12">
        <v>0</v>
      </c>
      <c r="BX133" s="12">
        <v>1500</v>
      </c>
      <c r="BY133" s="12">
        <v>3340</v>
      </c>
      <c r="BZ133" s="12">
        <v>30561</v>
      </c>
      <c r="CA133" s="12">
        <v>0</v>
      </c>
      <c r="CB133" s="12">
        <v>5702</v>
      </c>
      <c r="CC133" s="12">
        <v>2620</v>
      </c>
      <c r="CD133" s="18">
        <v>290240</v>
      </c>
      <c r="CE133" s="18">
        <v>0</v>
      </c>
      <c r="CF133" s="3">
        <v>0</v>
      </c>
      <c r="CG133" s="3">
        <v>0</v>
      </c>
      <c r="CH133" s="3">
        <v>0</v>
      </c>
      <c r="CI133" s="3">
        <v>0</v>
      </c>
      <c r="CJ133" s="3">
        <v>0</v>
      </c>
      <c r="CK133" s="14">
        <v>0</v>
      </c>
      <c r="CL133" s="12"/>
      <c r="CM133" s="18">
        <v>0</v>
      </c>
      <c r="CN133" s="12">
        <v>54060</v>
      </c>
      <c r="CO133" s="18">
        <v>0</v>
      </c>
      <c r="CP133" s="3">
        <v>0</v>
      </c>
      <c r="CQ133" s="22">
        <v>0</v>
      </c>
      <c r="CR133" s="12">
        <f t="shared" si="16"/>
        <v>321077</v>
      </c>
      <c r="CS133" s="18">
        <f t="shared" si="17"/>
        <v>290240</v>
      </c>
      <c r="CT133" s="22">
        <f t="shared" si="20"/>
        <v>0</v>
      </c>
      <c r="CU133" s="14">
        <f t="shared" si="18"/>
        <v>0</v>
      </c>
      <c r="CV133" s="6">
        <f t="shared" si="21"/>
        <v>611317</v>
      </c>
      <c r="CW133" s="29">
        <f t="shared" si="22"/>
        <v>52.52217752818914</v>
      </c>
      <c r="CX133" s="29">
        <f t="shared" si="23"/>
        <v>52.52217752818914</v>
      </c>
      <c r="CY133" s="6">
        <f t="shared" si="19"/>
        <v>502.72779605263156</v>
      </c>
    </row>
    <row r="134" spans="1:103" x14ac:dyDescent="0.2">
      <c r="A134" s="2" t="s">
        <v>138</v>
      </c>
      <c r="B134" s="2" t="s">
        <v>98</v>
      </c>
      <c r="C134" s="31">
        <v>3</v>
      </c>
      <c r="D134" s="2" t="s">
        <v>139</v>
      </c>
      <c r="E134" s="3">
        <v>943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12">
        <v>137</v>
      </c>
      <c r="L134" s="3">
        <v>0</v>
      </c>
      <c r="M134" s="3">
        <v>0</v>
      </c>
      <c r="N134" s="3">
        <v>0</v>
      </c>
      <c r="O134" s="3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43486</v>
      </c>
      <c r="U134" s="12">
        <v>29140</v>
      </c>
      <c r="V134" s="12">
        <v>0</v>
      </c>
      <c r="W134" s="12">
        <v>90</v>
      </c>
      <c r="X134" s="6">
        <v>0</v>
      </c>
      <c r="Y134" s="12">
        <v>0</v>
      </c>
      <c r="Z134" s="6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6">
        <v>0</v>
      </c>
      <c r="AG134" s="6">
        <v>0</v>
      </c>
      <c r="AH134" s="12">
        <v>0</v>
      </c>
      <c r="AI134" s="12">
        <v>50</v>
      </c>
      <c r="AJ134" s="3">
        <v>0</v>
      </c>
      <c r="AK134" s="6">
        <v>0</v>
      </c>
      <c r="AL134" s="6">
        <v>0</v>
      </c>
      <c r="AM134" s="12">
        <v>0</v>
      </c>
      <c r="AN134" s="3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3">
        <v>0</v>
      </c>
      <c r="AX134" s="3">
        <v>0</v>
      </c>
      <c r="AY134" s="3">
        <v>0</v>
      </c>
      <c r="AZ134" s="12">
        <v>0</v>
      </c>
      <c r="BA134" s="3">
        <v>0</v>
      </c>
      <c r="BB134" s="3">
        <v>0</v>
      </c>
      <c r="BC134" s="6">
        <v>0</v>
      </c>
      <c r="BD134" s="12">
        <v>58460</v>
      </c>
      <c r="BE134" s="12">
        <v>0</v>
      </c>
      <c r="BF134" s="12">
        <v>105200</v>
      </c>
      <c r="BG134" s="12">
        <v>1270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32</v>
      </c>
      <c r="BN134" s="12">
        <v>2790</v>
      </c>
      <c r="BO134" s="12">
        <v>430</v>
      </c>
      <c r="BP134" s="12">
        <v>120</v>
      </c>
      <c r="BQ134" s="12">
        <v>1400</v>
      </c>
      <c r="BR134" s="12">
        <v>220</v>
      </c>
      <c r="BS134" s="12">
        <v>0</v>
      </c>
      <c r="BT134" s="12">
        <v>0</v>
      </c>
      <c r="BU134" s="12">
        <v>200</v>
      </c>
      <c r="BV134" s="12">
        <v>180</v>
      </c>
      <c r="BW134" s="12">
        <v>0</v>
      </c>
      <c r="BX134" s="12">
        <v>1250</v>
      </c>
      <c r="BY134" s="12">
        <v>7110</v>
      </c>
      <c r="BZ134" s="12">
        <v>36290</v>
      </c>
      <c r="CA134" s="12">
        <v>0</v>
      </c>
      <c r="CB134" s="12">
        <v>5392</v>
      </c>
      <c r="CC134" s="12">
        <v>7500</v>
      </c>
      <c r="CD134" s="18">
        <v>123640</v>
      </c>
      <c r="CE134" s="18">
        <v>0</v>
      </c>
      <c r="CF134" s="3">
        <v>0</v>
      </c>
      <c r="CG134" s="3">
        <v>0</v>
      </c>
      <c r="CH134" s="3">
        <v>0</v>
      </c>
      <c r="CI134" s="3">
        <v>0</v>
      </c>
      <c r="CJ134" s="3">
        <v>0</v>
      </c>
      <c r="CK134" s="14">
        <v>0</v>
      </c>
      <c r="CL134" s="12">
        <v>30110</v>
      </c>
      <c r="CM134" s="18">
        <v>0</v>
      </c>
      <c r="CN134" s="12">
        <v>29390</v>
      </c>
      <c r="CO134" s="18">
        <v>0</v>
      </c>
      <c r="CP134" s="3">
        <v>0</v>
      </c>
      <c r="CQ134" s="22">
        <v>0</v>
      </c>
      <c r="CR134" s="12">
        <f t="shared" si="16"/>
        <v>360247</v>
      </c>
      <c r="CS134" s="18">
        <f t="shared" si="17"/>
        <v>123640</v>
      </c>
      <c r="CT134" s="22">
        <f t="shared" si="20"/>
        <v>0</v>
      </c>
      <c r="CU134" s="14">
        <f t="shared" si="18"/>
        <v>0</v>
      </c>
      <c r="CV134" s="6">
        <f t="shared" si="21"/>
        <v>483887</v>
      </c>
      <c r="CW134" s="29">
        <f t="shared" si="22"/>
        <v>74.44857993705142</v>
      </c>
      <c r="CX134" s="29">
        <f t="shared" si="23"/>
        <v>74.44857993705142</v>
      </c>
      <c r="CY134" s="6">
        <f t="shared" si="19"/>
        <v>513.13573700954396</v>
      </c>
    </row>
    <row r="135" spans="1:103" x14ac:dyDescent="0.2">
      <c r="A135" s="2" t="s">
        <v>140</v>
      </c>
      <c r="B135" s="2" t="s">
        <v>98</v>
      </c>
      <c r="C135" s="31">
        <v>3</v>
      </c>
      <c r="D135" s="2" t="s">
        <v>141</v>
      </c>
      <c r="E135" s="3">
        <v>207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12">
        <v>0</v>
      </c>
      <c r="L135" s="3">
        <v>0</v>
      </c>
      <c r="M135" s="3">
        <v>0</v>
      </c>
      <c r="N135" s="3">
        <v>0</v>
      </c>
      <c r="O135" s="3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4090</v>
      </c>
      <c r="U135" s="12">
        <v>5790</v>
      </c>
      <c r="V135" s="12">
        <v>0</v>
      </c>
      <c r="W135" s="12">
        <v>0</v>
      </c>
      <c r="X135" s="6">
        <v>0</v>
      </c>
      <c r="Y135" s="12">
        <v>0</v>
      </c>
      <c r="Z135" s="6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6">
        <v>0</v>
      </c>
      <c r="AG135" s="6">
        <v>0</v>
      </c>
      <c r="AH135" s="12">
        <v>0</v>
      </c>
      <c r="AI135" s="12">
        <v>0</v>
      </c>
      <c r="AJ135" s="3">
        <v>0</v>
      </c>
      <c r="AK135" s="6">
        <v>0</v>
      </c>
      <c r="AL135" s="6">
        <v>0</v>
      </c>
      <c r="AM135" s="12">
        <v>0</v>
      </c>
      <c r="AN135" s="3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3">
        <v>0</v>
      </c>
      <c r="AX135" s="3">
        <v>0</v>
      </c>
      <c r="AY135" s="3">
        <v>0</v>
      </c>
      <c r="AZ135" s="12">
        <v>0</v>
      </c>
      <c r="BA135" s="3">
        <v>0</v>
      </c>
      <c r="BB135" s="3">
        <v>0</v>
      </c>
      <c r="BC135" s="6">
        <v>0</v>
      </c>
      <c r="BD135" s="12">
        <v>5440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12">
        <v>0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12">
        <v>20</v>
      </c>
      <c r="BV135" s="12">
        <v>0</v>
      </c>
      <c r="BW135" s="12">
        <v>0</v>
      </c>
      <c r="BX135" s="12">
        <v>0</v>
      </c>
      <c r="BY135" s="12">
        <v>0</v>
      </c>
      <c r="BZ135" s="12">
        <v>4034</v>
      </c>
      <c r="CA135" s="12">
        <v>0</v>
      </c>
      <c r="CB135" s="12">
        <v>1024</v>
      </c>
      <c r="CC135" s="12">
        <v>300</v>
      </c>
      <c r="CD135" s="18">
        <v>72920</v>
      </c>
      <c r="CE135" s="18">
        <v>0</v>
      </c>
      <c r="CF135" s="3">
        <v>0</v>
      </c>
      <c r="CG135" s="3">
        <v>0</v>
      </c>
      <c r="CH135" s="3">
        <v>0</v>
      </c>
      <c r="CI135" s="3">
        <v>0</v>
      </c>
      <c r="CJ135" s="3">
        <v>0</v>
      </c>
      <c r="CK135" s="14">
        <v>0</v>
      </c>
      <c r="CL135" s="12"/>
      <c r="CM135" s="18">
        <v>0</v>
      </c>
      <c r="CN135" s="12">
        <v>6155</v>
      </c>
      <c r="CO135" s="18">
        <v>0</v>
      </c>
      <c r="CP135" s="3">
        <v>0</v>
      </c>
      <c r="CQ135" s="22">
        <v>0</v>
      </c>
      <c r="CR135" s="12">
        <f t="shared" si="16"/>
        <v>26853</v>
      </c>
      <c r="CS135" s="18">
        <f t="shared" si="17"/>
        <v>72920</v>
      </c>
      <c r="CT135" s="22">
        <f t="shared" si="20"/>
        <v>0</v>
      </c>
      <c r="CU135" s="14">
        <f t="shared" si="18"/>
        <v>0</v>
      </c>
      <c r="CV135" s="6">
        <f t="shared" si="21"/>
        <v>99773</v>
      </c>
      <c r="CW135" s="29">
        <f t="shared" si="22"/>
        <v>26.914094995640102</v>
      </c>
      <c r="CX135" s="29">
        <f t="shared" si="23"/>
        <v>26.914094995640102</v>
      </c>
      <c r="CY135" s="6">
        <f t="shared" si="19"/>
        <v>481.99516908212559</v>
      </c>
    </row>
    <row r="136" spans="1:103" x14ac:dyDescent="0.2">
      <c r="A136" s="2" t="s">
        <v>142</v>
      </c>
      <c r="B136" s="2" t="s">
        <v>98</v>
      </c>
      <c r="C136" s="31">
        <v>3</v>
      </c>
      <c r="D136" s="2" t="s">
        <v>143</v>
      </c>
      <c r="E136" s="3">
        <v>6199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12">
        <v>239</v>
      </c>
      <c r="L136" s="3">
        <v>0</v>
      </c>
      <c r="M136" s="3">
        <v>0</v>
      </c>
      <c r="N136" s="3">
        <v>0</v>
      </c>
      <c r="O136" s="3">
        <v>0</v>
      </c>
      <c r="P136" s="12">
        <v>54530</v>
      </c>
      <c r="Q136" s="12">
        <v>1250</v>
      </c>
      <c r="R136" s="12">
        <v>0</v>
      </c>
      <c r="S136" s="12">
        <v>0</v>
      </c>
      <c r="T136" s="12">
        <v>205080</v>
      </c>
      <c r="U136" s="12">
        <v>215200</v>
      </c>
      <c r="V136" s="12">
        <v>0</v>
      </c>
      <c r="W136" s="12">
        <v>200</v>
      </c>
      <c r="X136" s="6">
        <v>0</v>
      </c>
      <c r="Y136" s="12">
        <v>0</v>
      </c>
      <c r="Z136" s="6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6">
        <v>0</v>
      </c>
      <c r="AG136" s="6">
        <v>0</v>
      </c>
      <c r="AH136" s="12">
        <v>0</v>
      </c>
      <c r="AI136" s="12">
        <v>0</v>
      </c>
      <c r="AJ136" s="3">
        <v>0</v>
      </c>
      <c r="AK136" s="6">
        <v>0</v>
      </c>
      <c r="AL136" s="6">
        <v>0</v>
      </c>
      <c r="AM136" s="12">
        <v>0</v>
      </c>
      <c r="AN136" s="3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3">
        <v>0</v>
      </c>
      <c r="AX136" s="3">
        <v>0</v>
      </c>
      <c r="AY136" s="3">
        <v>0</v>
      </c>
      <c r="AZ136" s="12">
        <v>0</v>
      </c>
      <c r="BA136" s="3">
        <v>0</v>
      </c>
      <c r="BB136" s="3">
        <v>0</v>
      </c>
      <c r="BC136" s="6">
        <v>0</v>
      </c>
      <c r="BD136" s="12">
        <v>246880</v>
      </c>
      <c r="BE136" s="12">
        <v>0</v>
      </c>
      <c r="BF136" s="12">
        <v>793680</v>
      </c>
      <c r="BG136" s="12">
        <v>25365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320</v>
      </c>
      <c r="BN136" s="12">
        <v>9940</v>
      </c>
      <c r="BO136" s="12">
        <v>4320</v>
      </c>
      <c r="BP136" s="12">
        <v>500</v>
      </c>
      <c r="BQ136" s="12">
        <v>2420</v>
      </c>
      <c r="BR136" s="12">
        <v>480</v>
      </c>
      <c r="BS136" s="12">
        <v>200</v>
      </c>
      <c r="BT136" s="12">
        <v>0</v>
      </c>
      <c r="BU136" s="12">
        <v>500</v>
      </c>
      <c r="BV136" s="12">
        <v>4601</v>
      </c>
      <c r="BW136" s="12">
        <v>0</v>
      </c>
      <c r="BX136" s="12">
        <v>5160</v>
      </c>
      <c r="BY136" s="12">
        <v>27160</v>
      </c>
      <c r="BZ136" s="12">
        <v>88230</v>
      </c>
      <c r="CA136" s="12">
        <v>0</v>
      </c>
      <c r="CB136" s="12">
        <v>21500</v>
      </c>
      <c r="CC136" s="12">
        <v>185640</v>
      </c>
      <c r="CD136" s="18">
        <v>646790</v>
      </c>
      <c r="CE136" s="18">
        <v>0</v>
      </c>
      <c r="CF136" s="3">
        <v>130</v>
      </c>
      <c r="CG136" s="3">
        <v>0</v>
      </c>
      <c r="CH136" s="3">
        <v>0</v>
      </c>
      <c r="CI136" s="3">
        <v>0</v>
      </c>
      <c r="CJ136" s="3">
        <v>0</v>
      </c>
      <c r="CK136" s="14">
        <v>0</v>
      </c>
      <c r="CL136" s="12">
        <v>125440</v>
      </c>
      <c r="CM136" s="18">
        <v>0</v>
      </c>
      <c r="CN136" s="12">
        <v>97340</v>
      </c>
      <c r="CO136" s="18">
        <v>0</v>
      </c>
      <c r="CP136" s="3">
        <v>0</v>
      </c>
      <c r="CQ136" s="22">
        <v>0</v>
      </c>
      <c r="CR136" s="12">
        <f t="shared" si="16"/>
        <v>2116175</v>
      </c>
      <c r="CS136" s="18">
        <f t="shared" si="17"/>
        <v>646790</v>
      </c>
      <c r="CT136" s="22">
        <f t="shared" si="20"/>
        <v>0</v>
      </c>
      <c r="CU136" s="14">
        <f t="shared" si="18"/>
        <v>0</v>
      </c>
      <c r="CV136" s="6">
        <f t="shared" si="21"/>
        <v>2762965</v>
      </c>
      <c r="CW136" s="29">
        <f t="shared" si="22"/>
        <v>76.590727714610935</v>
      </c>
      <c r="CX136" s="29">
        <f t="shared" si="23"/>
        <v>76.590727714610935</v>
      </c>
      <c r="CY136" s="6">
        <f t="shared" si="19"/>
        <v>445.71140506533311</v>
      </c>
    </row>
    <row r="137" spans="1:103" x14ac:dyDescent="0.2">
      <c r="A137" s="2" t="s">
        <v>144</v>
      </c>
      <c r="B137" s="2" t="s">
        <v>98</v>
      </c>
      <c r="C137" s="31">
        <v>3</v>
      </c>
      <c r="D137" s="2" t="s">
        <v>145</v>
      </c>
      <c r="E137" s="3">
        <v>12600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12">
        <v>404</v>
      </c>
      <c r="L137" s="3">
        <v>0</v>
      </c>
      <c r="M137" s="3">
        <v>0</v>
      </c>
      <c r="N137" s="3">
        <v>0</v>
      </c>
      <c r="O137" s="3">
        <v>0</v>
      </c>
      <c r="P137" s="12">
        <v>432940</v>
      </c>
      <c r="Q137" s="12">
        <v>770</v>
      </c>
      <c r="R137" s="12">
        <v>0</v>
      </c>
      <c r="S137" s="12">
        <v>0</v>
      </c>
      <c r="T137" s="12">
        <v>542040</v>
      </c>
      <c r="U137" s="12">
        <v>653370</v>
      </c>
      <c r="V137" s="12">
        <v>0</v>
      </c>
      <c r="W137" s="12">
        <v>60</v>
      </c>
      <c r="X137" s="6">
        <v>0</v>
      </c>
      <c r="Y137" s="12">
        <v>0</v>
      </c>
      <c r="Z137" s="6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6">
        <v>0</v>
      </c>
      <c r="AG137" s="6">
        <v>0</v>
      </c>
      <c r="AH137" s="12">
        <v>0</v>
      </c>
      <c r="AI137" s="12">
        <v>0</v>
      </c>
      <c r="AJ137" s="3">
        <v>0</v>
      </c>
      <c r="AK137" s="6">
        <v>0</v>
      </c>
      <c r="AL137" s="6">
        <v>0</v>
      </c>
      <c r="AM137" s="12">
        <v>0</v>
      </c>
      <c r="AN137" s="3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3">
        <v>0</v>
      </c>
      <c r="AX137" s="3">
        <v>0</v>
      </c>
      <c r="AY137" s="3">
        <v>0</v>
      </c>
      <c r="AZ137" s="12">
        <v>0</v>
      </c>
      <c r="BA137" s="3">
        <v>0</v>
      </c>
      <c r="BB137" s="3">
        <v>0</v>
      </c>
      <c r="BC137" s="6">
        <v>0</v>
      </c>
      <c r="BD137" s="12">
        <v>350810</v>
      </c>
      <c r="BE137" s="12">
        <v>0</v>
      </c>
      <c r="BF137" s="12">
        <v>1675670</v>
      </c>
      <c r="BG137" s="12">
        <v>57550</v>
      </c>
      <c r="BH137" s="12">
        <v>0</v>
      </c>
      <c r="BI137" s="12">
        <v>0</v>
      </c>
      <c r="BJ137" s="12">
        <v>0</v>
      </c>
      <c r="BK137" s="12">
        <v>0</v>
      </c>
      <c r="BL137" s="12">
        <v>0</v>
      </c>
      <c r="BM137" s="12">
        <v>300</v>
      </c>
      <c r="BN137" s="12">
        <v>17380</v>
      </c>
      <c r="BO137" s="12">
        <v>3980</v>
      </c>
      <c r="BP137" s="12">
        <v>900</v>
      </c>
      <c r="BQ137" s="12">
        <v>3980</v>
      </c>
      <c r="BR137" s="12">
        <v>1818</v>
      </c>
      <c r="BS137" s="12">
        <v>0</v>
      </c>
      <c r="BT137" s="12">
        <v>0</v>
      </c>
      <c r="BU137" s="12">
        <v>1010</v>
      </c>
      <c r="BV137" s="12">
        <v>6146</v>
      </c>
      <c r="BW137" s="12">
        <v>0</v>
      </c>
      <c r="BX137" s="12">
        <v>10220</v>
      </c>
      <c r="BY137" s="12">
        <v>43930</v>
      </c>
      <c r="BZ137" s="12">
        <v>515550</v>
      </c>
      <c r="CA137" s="12">
        <v>0</v>
      </c>
      <c r="CB137" s="12">
        <v>60910</v>
      </c>
      <c r="CC137" s="12">
        <v>818800</v>
      </c>
      <c r="CD137" s="18">
        <v>2627560</v>
      </c>
      <c r="CE137" s="18">
        <v>0</v>
      </c>
      <c r="CF137" s="3">
        <v>75</v>
      </c>
      <c r="CG137" s="3">
        <v>234440</v>
      </c>
      <c r="CH137" s="3">
        <v>0</v>
      </c>
      <c r="CI137" s="3">
        <v>0</v>
      </c>
      <c r="CJ137" s="3">
        <v>0</v>
      </c>
      <c r="CK137" s="14">
        <v>0</v>
      </c>
      <c r="CL137" s="12">
        <v>228785</v>
      </c>
      <c r="CM137" s="18">
        <v>0</v>
      </c>
      <c r="CN137" s="12">
        <v>220580</v>
      </c>
      <c r="CO137" s="18">
        <v>0</v>
      </c>
      <c r="CP137" s="3">
        <v>0</v>
      </c>
      <c r="CQ137" s="22">
        <v>0</v>
      </c>
      <c r="CR137" s="12">
        <f t="shared" si="16"/>
        <v>5647903</v>
      </c>
      <c r="CS137" s="18">
        <f t="shared" si="17"/>
        <v>2627560</v>
      </c>
      <c r="CT137" s="22">
        <f t="shared" si="20"/>
        <v>0</v>
      </c>
      <c r="CU137" s="14">
        <f t="shared" si="18"/>
        <v>0</v>
      </c>
      <c r="CV137" s="6">
        <f t="shared" si="21"/>
        <v>8275463</v>
      </c>
      <c r="CW137" s="29">
        <f t="shared" si="22"/>
        <v>68.248785596648787</v>
      </c>
      <c r="CX137" s="29">
        <f t="shared" si="23"/>
        <v>68.248785596648787</v>
      </c>
      <c r="CY137" s="6">
        <f t="shared" si="19"/>
        <v>656.78277777777782</v>
      </c>
    </row>
    <row r="138" spans="1:103" x14ac:dyDescent="0.2">
      <c r="A138" s="2" t="s">
        <v>146</v>
      </c>
      <c r="B138" s="2" t="s">
        <v>98</v>
      </c>
      <c r="C138" s="31">
        <v>3</v>
      </c>
      <c r="D138" s="2" t="s">
        <v>147</v>
      </c>
      <c r="E138" s="3">
        <v>15445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12">
        <v>407</v>
      </c>
      <c r="L138" s="3">
        <v>0</v>
      </c>
      <c r="M138" s="3">
        <v>0</v>
      </c>
      <c r="N138" s="3">
        <v>0</v>
      </c>
      <c r="O138" s="3">
        <v>0</v>
      </c>
      <c r="P138" s="12">
        <v>582760</v>
      </c>
      <c r="Q138" s="12">
        <v>59975</v>
      </c>
      <c r="R138" s="12">
        <v>0</v>
      </c>
      <c r="S138" s="12">
        <v>0</v>
      </c>
      <c r="T138" s="12">
        <v>655890</v>
      </c>
      <c r="U138" s="12">
        <v>626600</v>
      </c>
      <c r="V138" s="12">
        <v>0</v>
      </c>
      <c r="W138" s="12">
        <v>150</v>
      </c>
      <c r="X138" s="6">
        <v>0</v>
      </c>
      <c r="Y138" s="12">
        <v>0</v>
      </c>
      <c r="Z138" s="6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6">
        <v>0</v>
      </c>
      <c r="AG138" s="6">
        <v>0</v>
      </c>
      <c r="AH138" s="12">
        <v>0</v>
      </c>
      <c r="AI138" s="12">
        <v>0</v>
      </c>
      <c r="AJ138" s="3">
        <v>0</v>
      </c>
      <c r="AK138" s="6">
        <v>0</v>
      </c>
      <c r="AL138" s="6">
        <v>0</v>
      </c>
      <c r="AM138" s="12">
        <v>0</v>
      </c>
      <c r="AN138" s="3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3">
        <v>0</v>
      </c>
      <c r="AX138" s="3">
        <v>0</v>
      </c>
      <c r="AY138" s="3">
        <v>0</v>
      </c>
      <c r="AZ138" s="12">
        <v>206300</v>
      </c>
      <c r="BA138" s="3">
        <v>0</v>
      </c>
      <c r="BB138" s="3">
        <v>0</v>
      </c>
      <c r="BC138" s="6">
        <v>0</v>
      </c>
      <c r="BD138" s="12">
        <v>321820</v>
      </c>
      <c r="BE138" s="12">
        <v>0</v>
      </c>
      <c r="BF138" s="12">
        <v>1903530</v>
      </c>
      <c r="BG138" s="12">
        <v>54810</v>
      </c>
      <c r="BH138" s="12">
        <v>0</v>
      </c>
      <c r="BI138" s="12">
        <v>100</v>
      </c>
      <c r="BJ138" s="12">
        <v>0</v>
      </c>
      <c r="BK138" s="12">
        <v>0</v>
      </c>
      <c r="BL138" s="12">
        <v>0</v>
      </c>
      <c r="BM138" s="12">
        <v>404</v>
      </c>
      <c r="BN138" s="12">
        <v>26940</v>
      </c>
      <c r="BO138" s="12">
        <v>8400</v>
      </c>
      <c r="BP138" s="12">
        <v>300</v>
      </c>
      <c r="BQ138" s="12">
        <v>7478</v>
      </c>
      <c r="BR138" s="12">
        <v>0</v>
      </c>
      <c r="BS138" s="12">
        <v>0</v>
      </c>
      <c r="BT138" s="12">
        <v>0</v>
      </c>
      <c r="BU138" s="12">
        <v>1140</v>
      </c>
      <c r="BV138" s="12">
        <v>5758</v>
      </c>
      <c r="BW138" s="12">
        <v>0</v>
      </c>
      <c r="BX138" s="12">
        <v>10980</v>
      </c>
      <c r="BY138" s="12">
        <v>64030</v>
      </c>
      <c r="BZ138" s="12">
        <v>451510</v>
      </c>
      <c r="CA138" s="12">
        <v>0</v>
      </c>
      <c r="CB138" s="12">
        <v>74760</v>
      </c>
      <c r="CC138" s="12">
        <v>1082030</v>
      </c>
      <c r="CD138" s="18">
        <v>2332740</v>
      </c>
      <c r="CE138" s="18">
        <v>0</v>
      </c>
      <c r="CF138" s="3">
        <v>0</v>
      </c>
      <c r="CG138" s="3">
        <v>0</v>
      </c>
      <c r="CH138" s="3">
        <v>0</v>
      </c>
      <c r="CI138" s="3">
        <v>0</v>
      </c>
      <c r="CJ138" s="3">
        <v>0</v>
      </c>
      <c r="CK138" s="14">
        <v>0</v>
      </c>
      <c r="CL138" s="12">
        <v>164295</v>
      </c>
      <c r="CM138" s="18">
        <v>0</v>
      </c>
      <c r="CN138" s="12">
        <v>216030</v>
      </c>
      <c r="CO138" s="18">
        <v>0</v>
      </c>
      <c r="CP138" s="3">
        <v>0</v>
      </c>
      <c r="CQ138" s="22">
        <v>0</v>
      </c>
      <c r="CR138" s="12">
        <f t="shared" si="16"/>
        <v>6526397</v>
      </c>
      <c r="CS138" s="18">
        <f t="shared" si="17"/>
        <v>2332740</v>
      </c>
      <c r="CT138" s="22">
        <f t="shared" si="20"/>
        <v>0</v>
      </c>
      <c r="CU138" s="14">
        <f t="shared" si="18"/>
        <v>0</v>
      </c>
      <c r="CV138" s="6">
        <f t="shared" si="21"/>
        <v>8859137</v>
      </c>
      <c r="CW138" s="29">
        <f t="shared" si="22"/>
        <v>73.66854130374098</v>
      </c>
      <c r="CX138" s="29">
        <f t="shared" si="23"/>
        <v>73.66854130374098</v>
      </c>
      <c r="CY138" s="6">
        <f t="shared" si="19"/>
        <v>573.59255422466822</v>
      </c>
    </row>
    <row r="139" spans="1:103" x14ac:dyDescent="0.2">
      <c r="A139" s="2" t="s">
        <v>148</v>
      </c>
      <c r="B139" s="2" t="s">
        <v>98</v>
      </c>
      <c r="C139" s="31">
        <v>3</v>
      </c>
      <c r="D139" s="2" t="s">
        <v>149</v>
      </c>
      <c r="E139" s="3">
        <v>20599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12">
        <v>785</v>
      </c>
      <c r="L139" s="3">
        <v>0</v>
      </c>
      <c r="M139" s="3">
        <v>0</v>
      </c>
      <c r="N139" s="3">
        <v>0</v>
      </c>
      <c r="O139" s="3">
        <v>0</v>
      </c>
      <c r="P139" s="12">
        <v>855170</v>
      </c>
      <c r="Q139" s="12">
        <v>250</v>
      </c>
      <c r="R139" s="12">
        <v>0</v>
      </c>
      <c r="S139" s="12">
        <v>0</v>
      </c>
      <c r="T139" s="12">
        <v>807390</v>
      </c>
      <c r="U139" s="12">
        <v>724960</v>
      </c>
      <c r="V139" s="12">
        <v>0</v>
      </c>
      <c r="W139" s="12">
        <v>260</v>
      </c>
      <c r="X139" s="6">
        <v>0</v>
      </c>
      <c r="Y139" s="12">
        <v>0</v>
      </c>
      <c r="Z139" s="6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6">
        <v>0</v>
      </c>
      <c r="AG139" s="6">
        <v>0</v>
      </c>
      <c r="AH139" s="12">
        <v>0</v>
      </c>
      <c r="AI139" s="12">
        <v>0</v>
      </c>
      <c r="AJ139" s="3">
        <v>0</v>
      </c>
      <c r="AK139" s="6">
        <v>0</v>
      </c>
      <c r="AL139" s="6">
        <v>0</v>
      </c>
      <c r="AM139" s="12">
        <v>0</v>
      </c>
      <c r="AN139" s="3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3">
        <v>0</v>
      </c>
      <c r="AX139" s="3">
        <v>0</v>
      </c>
      <c r="AY139" s="3">
        <v>0</v>
      </c>
      <c r="AZ139" s="12">
        <v>0</v>
      </c>
      <c r="BA139" s="3">
        <v>0</v>
      </c>
      <c r="BB139" s="3">
        <v>0</v>
      </c>
      <c r="BC139" s="6">
        <v>0</v>
      </c>
      <c r="BD139" s="12">
        <v>660850</v>
      </c>
      <c r="BE139" s="12">
        <v>0</v>
      </c>
      <c r="BF139" s="12">
        <v>2432600</v>
      </c>
      <c r="BG139" s="12">
        <v>68860</v>
      </c>
      <c r="BH139" s="12">
        <v>0</v>
      </c>
      <c r="BI139" s="12">
        <v>160</v>
      </c>
      <c r="BJ139" s="12">
        <v>120</v>
      </c>
      <c r="BK139" s="12">
        <v>0</v>
      </c>
      <c r="BL139" s="12">
        <v>160</v>
      </c>
      <c r="BM139" s="12">
        <v>996</v>
      </c>
      <c r="BN139" s="12">
        <v>25600</v>
      </c>
      <c r="BO139" s="12">
        <v>9745</v>
      </c>
      <c r="BP139" s="12">
        <v>1950</v>
      </c>
      <c r="BQ139" s="12">
        <v>6100</v>
      </c>
      <c r="BR139" s="12">
        <v>1680</v>
      </c>
      <c r="BS139" s="12">
        <v>200</v>
      </c>
      <c r="BT139" s="12">
        <v>0</v>
      </c>
      <c r="BU139" s="12">
        <v>1350</v>
      </c>
      <c r="BV139" s="12">
        <v>4860</v>
      </c>
      <c r="BW139" s="12">
        <v>0</v>
      </c>
      <c r="BX139" s="12">
        <v>17120</v>
      </c>
      <c r="BY139" s="12">
        <v>76370</v>
      </c>
      <c r="BZ139" s="12">
        <v>443320</v>
      </c>
      <c r="CA139" s="12">
        <v>0</v>
      </c>
      <c r="CB139" s="12">
        <v>108330</v>
      </c>
      <c r="CC139" s="12">
        <v>1071390</v>
      </c>
      <c r="CD139" s="18">
        <v>2377470</v>
      </c>
      <c r="CE139" s="18">
        <v>0</v>
      </c>
      <c r="CF139" s="3">
        <v>1160</v>
      </c>
      <c r="CG139" s="3">
        <v>0</v>
      </c>
      <c r="CH139" s="3">
        <v>0</v>
      </c>
      <c r="CI139" s="3">
        <v>0</v>
      </c>
      <c r="CJ139" s="3">
        <v>0</v>
      </c>
      <c r="CK139" s="14">
        <v>0</v>
      </c>
      <c r="CL139" s="12">
        <v>127520</v>
      </c>
      <c r="CM139" s="18">
        <v>0</v>
      </c>
      <c r="CN139" s="12">
        <v>265930</v>
      </c>
      <c r="CO139" s="18">
        <v>0</v>
      </c>
      <c r="CP139" s="3">
        <v>0</v>
      </c>
      <c r="CQ139" s="22">
        <v>0</v>
      </c>
      <c r="CR139" s="12">
        <f t="shared" si="16"/>
        <v>7714026</v>
      </c>
      <c r="CS139" s="18">
        <f t="shared" si="17"/>
        <v>2377470</v>
      </c>
      <c r="CT139" s="22">
        <f t="shared" si="20"/>
        <v>0</v>
      </c>
      <c r="CU139" s="14">
        <f t="shared" si="18"/>
        <v>0</v>
      </c>
      <c r="CV139" s="6">
        <f t="shared" si="21"/>
        <v>10091496</v>
      </c>
      <c r="CW139" s="29">
        <f t="shared" si="22"/>
        <v>76.440856737197336</v>
      </c>
      <c r="CX139" s="29">
        <f t="shared" si="23"/>
        <v>76.440856737197336</v>
      </c>
      <c r="CY139" s="6">
        <f t="shared" si="19"/>
        <v>489.90222826350794</v>
      </c>
    </row>
    <row r="140" spans="1:103" x14ac:dyDescent="0.2">
      <c r="A140" s="2" t="s">
        <v>150</v>
      </c>
      <c r="B140" s="2" t="s">
        <v>98</v>
      </c>
      <c r="C140" s="31">
        <v>3</v>
      </c>
      <c r="D140" s="2" t="s">
        <v>151</v>
      </c>
      <c r="E140" s="3">
        <v>809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12">
        <v>0</v>
      </c>
      <c r="L140" s="3">
        <v>0</v>
      </c>
      <c r="M140" s="3">
        <v>0</v>
      </c>
      <c r="N140" s="3">
        <v>0</v>
      </c>
      <c r="O140" s="3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30620</v>
      </c>
      <c r="U140" s="12">
        <v>34960</v>
      </c>
      <c r="V140" s="12">
        <v>0</v>
      </c>
      <c r="W140" s="12">
        <v>0</v>
      </c>
      <c r="X140" s="6">
        <v>0</v>
      </c>
      <c r="Y140" s="12">
        <v>0</v>
      </c>
      <c r="Z140" s="6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6">
        <v>0</v>
      </c>
      <c r="AG140" s="6">
        <v>0</v>
      </c>
      <c r="AH140" s="12">
        <v>0</v>
      </c>
      <c r="AI140" s="12">
        <v>0</v>
      </c>
      <c r="AJ140" s="3">
        <v>0</v>
      </c>
      <c r="AK140" s="6">
        <v>0</v>
      </c>
      <c r="AL140" s="6">
        <v>0</v>
      </c>
      <c r="AM140" s="12">
        <v>0</v>
      </c>
      <c r="AN140" s="3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3">
        <v>0</v>
      </c>
      <c r="AX140" s="3">
        <v>0</v>
      </c>
      <c r="AY140" s="3">
        <v>0</v>
      </c>
      <c r="AZ140" s="12">
        <v>0</v>
      </c>
      <c r="BA140" s="3">
        <v>0</v>
      </c>
      <c r="BB140" s="3">
        <v>0</v>
      </c>
      <c r="BC140" s="6">
        <v>0</v>
      </c>
      <c r="BD140" s="12">
        <v>39720</v>
      </c>
      <c r="BE140" s="12">
        <v>0</v>
      </c>
      <c r="BF140" s="12">
        <v>77260</v>
      </c>
      <c r="BG140" s="12">
        <v>1890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14</v>
      </c>
      <c r="BN140" s="12">
        <v>660</v>
      </c>
      <c r="BO140" s="12">
        <v>230</v>
      </c>
      <c r="BP140" s="12">
        <v>0</v>
      </c>
      <c r="BQ140" s="12">
        <v>530</v>
      </c>
      <c r="BR140" s="12">
        <v>0</v>
      </c>
      <c r="BS140" s="12">
        <v>0</v>
      </c>
      <c r="BT140" s="12">
        <v>0</v>
      </c>
      <c r="BU140" s="12">
        <v>110</v>
      </c>
      <c r="BV140" s="12">
        <v>80</v>
      </c>
      <c r="BW140" s="12">
        <v>0</v>
      </c>
      <c r="BX140" s="12">
        <v>550</v>
      </c>
      <c r="BY140" s="12">
        <v>800</v>
      </c>
      <c r="BZ140" s="12">
        <v>11150</v>
      </c>
      <c r="CA140" s="12">
        <v>0</v>
      </c>
      <c r="CB140" s="12">
        <v>1706</v>
      </c>
      <c r="CC140" s="12">
        <v>19480</v>
      </c>
      <c r="CD140" s="18">
        <v>91630</v>
      </c>
      <c r="CE140" s="18">
        <v>0</v>
      </c>
      <c r="CF140" s="3">
        <v>0</v>
      </c>
      <c r="CG140" s="3">
        <v>0</v>
      </c>
      <c r="CH140" s="3">
        <v>0</v>
      </c>
      <c r="CI140" s="3">
        <v>0</v>
      </c>
      <c r="CJ140" s="3">
        <v>0</v>
      </c>
      <c r="CK140" s="14">
        <v>0</v>
      </c>
      <c r="CL140" s="12"/>
      <c r="CM140" s="18">
        <v>0</v>
      </c>
      <c r="CN140" s="12">
        <v>10290</v>
      </c>
      <c r="CO140" s="18">
        <v>0</v>
      </c>
      <c r="CP140" s="3">
        <v>0</v>
      </c>
      <c r="CQ140" s="22">
        <v>0</v>
      </c>
      <c r="CR140" s="12">
        <f t="shared" si="16"/>
        <v>230050</v>
      </c>
      <c r="CS140" s="18">
        <f t="shared" si="17"/>
        <v>91630</v>
      </c>
      <c r="CT140" s="22">
        <f t="shared" si="20"/>
        <v>0</v>
      </c>
      <c r="CU140" s="14">
        <f t="shared" si="18"/>
        <v>0</v>
      </c>
      <c r="CV140" s="6">
        <f t="shared" si="21"/>
        <v>321680</v>
      </c>
      <c r="CW140" s="29">
        <f t="shared" si="22"/>
        <v>71.515170355632932</v>
      </c>
      <c r="CX140" s="29">
        <f t="shared" si="23"/>
        <v>71.515170355632932</v>
      </c>
      <c r="CY140" s="6">
        <f t="shared" si="19"/>
        <v>397.62669962917181</v>
      </c>
    </row>
    <row r="141" spans="1:103" x14ac:dyDescent="0.2">
      <c r="A141" s="2" t="s">
        <v>152</v>
      </c>
      <c r="B141" s="2" t="s">
        <v>98</v>
      </c>
      <c r="C141" s="31">
        <v>3</v>
      </c>
      <c r="D141" s="2" t="s">
        <v>153</v>
      </c>
      <c r="E141" s="3">
        <v>3048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12">
        <v>188</v>
      </c>
      <c r="L141" s="3">
        <v>0</v>
      </c>
      <c r="M141" s="3">
        <v>0</v>
      </c>
      <c r="N141" s="3">
        <v>0</v>
      </c>
      <c r="O141" s="3">
        <v>0</v>
      </c>
      <c r="P141" s="12">
        <v>42770</v>
      </c>
      <c r="Q141" s="12">
        <v>0</v>
      </c>
      <c r="R141" s="12">
        <v>0</v>
      </c>
      <c r="S141" s="12">
        <v>0</v>
      </c>
      <c r="T141" s="12">
        <v>129660</v>
      </c>
      <c r="U141" s="12">
        <v>134010</v>
      </c>
      <c r="V141" s="12">
        <v>0</v>
      </c>
      <c r="W141" s="12">
        <v>40</v>
      </c>
      <c r="X141" s="6">
        <v>0</v>
      </c>
      <c r="Y141" s="12">
        <v>0</v>
      </c>
      <c r="Z141" s="6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6">
        <v>0</v>
      </c>
      <c r="AG141" s="6">
        <v>0</v>
      </c>
      <c r="AH141" s="12">
        <v>0</v>
      </c>
      <c r="AI141" s="12">
        <v>0</v>
      </c>
      <c r="AJ141" s="3">
        <v>0</v>
      </c>
      <c r="AK141" s="6">
        <v>0</v>
      </c>
      <c r="AL141" s="6">
        <v>0</v>
      </c>
      <c r="AM141" s="12">
        <v>0</v>
      </c>
      <c r="AN141" s="3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3">
        <v>0</v>
      </c>
      <c r="AX141" s="3">
        <v>0</v>
      </c>
      <c r="AY141" s="3">
        <v>0</v>
      </c>
      <c r="AZ141" s="12">
        <v>0</v>
      </c>
      <c r="BA141" s="3">
        <v>0</v>
      </c>
      <c r="BB141" s="3">
        <v>0</v>
      </c>
      <c r="BC141" s="6">
        <v>0</v>
      </c>
      <c r="BD141" s="12">
        <v>116930</v>
      </c>
      <c r="BE141" s="12">
        <v>0</v>
      </c>
      <c r="BF141" s="12">
        <v>258020</v>
      </c>
      <c r="BG141" s="12">
        <v>8510</v>
      </c>
      <c r="BH141" s="12">
        <v>0</v>
      </c>
      <c r="BI141" s="12">
        <v>0</v>
      </c>
      <c r="BJ141" s="12">
        <v>100</v>
      </c>
      <c r="BK141" s="12">
        <v>0</v>
      </c>
      <c r="BL141" s="12">
        <v>0</v>
      </c>
      <c r="BM141" s="12">
        <v>250</v>
      </c>
      <c r="BN141" s="12">
        <v>15040</v>
      </c>
      <c r="BO141" s="12">
        <v>670</v>
      </c>
      <c r="BP141" s="12">
        <v>870</v>
      </c>
      <c r="BQ141" s="12">
        <v>2760</v>
      </c>
      <c r="BR141" s="12">
        <v>1540</v>
      </c>
      <c r="BS141" s="12">
        <v>260</v>
      </c>
      <c r="BT141" s="12">
        <v>0</v>
      </c>
      <c r="BU141" s="12">
        <v>140</v>
      </c>
      <c r="BV141" s="12">
        <v>3555</v>
      </c>
      <c r="BW141" s="12">
        <v>0</v>
      </c>
      <c r="BX141" s="12">
        <v>9460</v>
      </c>
      <c r="BY141" s="12">
        <v>27760</v>
      </c>
      <c r="BZ141" s="12">
        <v>184430</v>
      </c>
      <c r="CA141" s="12">
        <v>0</v>
      </c>
      <c r="CB141" s="12">
        <v>28160</v>
      </c>
      <c r="CC141" s="12">
        <v>48070</v>
      </c>
      <c r="CD141" s="18">
        <v>345540</v>
      </c>
      <c r="CE141" s="18">
        <v>0</v>
      </c>
      <c r="CF141" s="3">
        <v>0</v>
      </c>
      <c r="CG141" s="3">
        <v>0</v>
      </c>
      <c r="CH141" s="3">
        <v>0</v>
      </c>
      <c r="CI141" s="3">
        <v>0</v>
      </c>
      <c r="CJ141" s="3">
        <v>0</v>
      </c>
      <c r="CK141" s="14">
        <v>0</v>
      </c>
      <c r="CL141" s="12">
        <v>27920</v>
      </c>
      <c r="CM141" s="18">
        <v>0</v>
      </c>
      <c r="CN141" s="12">
        <v>123570</v>
      </c>
      <c r="CO141" s="18">
        <v>0</v>
      </c>
      <c r="CP141" s="3">
        <v>0</v>
      </c>
      <c r="CQ141" s="22">
        <v>0</v>
      </c>
      <c r="CR141" s="12">
        <f t="shared" si="16"/>
        <v>1164683</v>
      </c>
      <c r="CS141" s="18">
        <f t="shared" si="17"/>
        <v>345540</v>
      </c>
      <c r="CT141" s="22">
        <f t="shared" si="20"/>
        <v>0</v>
      </c>
      <c r="CU141" s="14">
        <f t="shared" si="18"/>
        <v>0</v>
      </c>
      <c r="CV141" s="6">
        <f t="shared" si="21"/>
        <v>1510223</v>
      </c>
      <c r="CW141" s="29">
        <f t="shared" si="22"/>
        <v>77.119935267837931</v>
      </c>
      <c r="CX141" s="29">
        <f t="shared" si="23"/>
        <v>77.119935267837931</v>
      </c>
      <c r="CY141" s="6">
        <f t="shared" si="19"/>
        <v>495.4799868766404</v>
      </c>
    </row>
    <row r="142" spans="1:103" x14ac:dyDescent="0.2">
      <c r="A142" s="2" t="s">
        <v>154</v>
      </c>
      <c r="B142" s="2" t="s">
        <v>98</v>
      </c>
      <c r="C142" s="31">
        <v>3</v>
      </c>
      <c r="D142" s="2" t="s">
        <v>155</v>
      </c>
      <c r="E142" s="3">
        <v>11787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12">
        <v>649</v>
      </c>
      <c r="L142" s="3">
        <v>0</v>
      </c>
      <c r="M142" s="3">
        <v>0</v>
      </c>
      <c r="N142" s="3">
        <v>0</v>
      </c>
      <c r="O142" s="3">
        <v>0</v>
      </c>
      <c r="P142" s="12">
        <v>292380</v>
      </c>
      <c r="Q142" s="12">
        <v>487</v>
      </c>
      <c r="R142" s="12">
        <v>0</v>
      </c>
      <c r="S142" s="12">
        <v>0</v>
      </c>
      <c r="T142" s="12">
        <v>501700</v>
      </c>
      <c r="U142" s="12">
        <v>427850</v>
      </c>
      <c r="V142" s="12">
        <v>0</v>
      </c>
      <c r="W142" s="12">
        <v>200</v>
      </c>
      <c r="X142" s="6">
        <v>0</v>
      </c>
      <c r="Y142" s="12">
        <v>0</v>
      </c>
      <c r="Z142" s="6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6">
        <v>0</v>
      </c>
      <c r="AG142" s="6">
        <v>0</v>
      </c>
      <c r="AH142" s="12">
        <v>0</v>
      </c>
      <c r="AI142" s="12">
        <v>360</v>
      </c>
      <c r="AJ142" s="3">
        <v>0</v>
      </c>
      <c r="AK142" s="6">
        <v>0</v>
      </c>
      <c r="AL142" s="6">
        <v>0</v>
      </c>
      <c r="AM142" s="12">
        <v>0</v>
      </c>
      <c r="AN142" s="3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3">
        <v>0</v>
      </c>
      <c r="AX142" s="3">
        <v>0</v>
      </c>
      <c r="AY142" s="3">
        <v>0</v>
      </c>
      <c r="AZ142" s="12">
        <v>0</v>
      </c>
      <c r="BA142" s="3">
        <v>0</v>
      </c>
      <c r="BB142" s="3">
        <v>0</v>
      </c>
      <c r="BC142" s="6">
        <v>0</v>
      </c>
      <c r="BD142" s="12">
        <v>393930</v>
      </c>
      <c r="BE142" s="12">
        <v>0</v>
      </c>
      <c r="BF142" s="12">
        <v>1678490</v>
      </c>
      <c r="BG142" s="12">
        <v>50390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584</v>
      </c>
      <c r="BN142" s="12">
        <v>25380</v>
      </c>
      <c r="BO142" s="12">
        <v>5950</v>
      </c>
      <c r="BP142" s="12">
        <v>700</v>
      </c>
      <c r="BQ142" s="12">
        <v>5716</v>
      </c>
      <c r="BR142" s="12">
        <v>920</v>
      </c>
      <c r="BS142" s="12">
        <v>80</v>
      </c>
      <c r="BT142" s="12">
        <v>0</v>
      </c>
      <c r="BU142" s="12">
        <v>1290</v>
      </c>
      <c r="BV142" s="12">
        <v>4275</v>
      </c>
      <c r="BW142" s="12">
        <v>0</v>
      </c>
      <c r="BX142" s="12">
        <v>10060</v>
      </c>
      <c r="BY142" s="12">
        <v>61620</v>
      </c>
      <c r="BZ142" s="12">
        <v>290660</v>
      </c>
      <c r="CA142" s="12">
        <v>0</v>
      </c>
      <c r="CB142" s="12">
        <v>47790</v>
      </c>
      <c r="CC142" s="12">
        <v>334360</v>
      </c>
      <c r="CD142" s="18">
        <v>1366400</v>
      </c>
      <c r="CE142" s="18">
        <v>0</v>
      </c>
      <c r="CF142" s="3">
        <v>420</v>
      </c>
      <c r="CG142" s="3">
        <v>0</v>
      </c>
      <c r="CH142" s="3">
        <v>0</v>
      </c>
      <c r="CI142" s="3">
        <v>0</v>
      </c>
      <c r="CJ142" s="3">
        <v>0</v>
      </c>
      <c r="CK142" s="14">
        <v>0</v>
      </c>
      <c r="CL142" s="12">
        <v>267590</v>
      </c>
      <c r="CM142" s="18">
        <v>0</v>
      </c>
      <c r="CN142" s="12">
        <v>170110</v>
      </c>
      <c r="CO142" s="18">
        <v>0</v>
      </c>
      <c r="CP142" s="3">
        <v>0</v>
      </c>
      <c r="CQ142" s="22">
        <v>0</v>
      </c>
      <c r="CR142" s="12">
        <f t="shared" si="16"/>
        <v>4573521</v>
      </c>
      <c r="CS142" s="18">
        <f t="shared" si="17"/>
        <v>1366400</v>
      </c>
      <c r="CT142" s="22">
        <f t="shared" si="20"/>
        <v>0</v>
      </c>
      <c r="CU142" s="14">
        <f t="shared" si="18"/>
        <v>0</v>
      </c>
      <c r="CV142" s="6">
        <f t="shared" si="21"/>
        <v>5939921</v>
      </c>
      <c r="CW142" s="29">
        <f t="shared" si="22"/>
        <v>76.996327055528184</v>
      </c>
      <c r="CX142" s="29">
        <f t="shared" si="23"/>
        <v>76.996327055528184</v>
      </c>
      <c r="CY142" s="6">
        <f t="shared" si="19"/>
        <v>503.93832188003734</v>
      </c>
    </row>
    <row r="143" spans="1:103" x14ac:dyDescent="0.2">
      <c r="A143" s="2" t="s">
        <v>156</v>
      </c>
      <c r="B143" s="2" t="s">
        <v>98</v>
      </c>
      <c r="C143" s="31">
        <v>3</v>
      </c>
      <c r="D143" s="2" t="s">
        <v>157</v>
      </c>
      <c r="E143" s="3">
        <v>1236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12">
        <v>109</v>
      </c>
      <c r="L143" s="3">
        <v>0</v>
      </c>
      <c r="M143" s="3">
        <v>0</v>
      </c>
      <c r="N143" s="3">
        <v>0</v>
      </c>
      <c r="O143" s="3">
        <v>0</v>
      </c>
      <c r="P143" s="12">
        <v>1610</v>
      </c>
      <c r="Q143" s="12">
        <v>0</v>
      </c>
      <c r="R143" s="12">
        <v>0</v>
      </c>
      <c r="S143" s="12">
        <v>0</v>
      </c>
      <c r="T143" s="12">
        <v>44410</v>
      </c>
      <c r="U143" s="12">
        <v>55260</v>
      </c>
      <c r="V143" s="12">
        <v>0</v>
      </c>
      <c r="W143" s="12">
        <v>0</v>
      </c>
      <c r="X143" s="6">
        <v>0</v>
      </c>
      <c r="Y143" s="12">
        <v>0</v>
      </c>
      <c r="Z143" s="6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6">
        <v>0</v>
      </c>
      <c r="AG143" s="6">
        <v>0</v>
      </c>
      <c r="AH143" s="12">
        <v>0</v>
      </c>
      <c r="AI143" s="12">
        <v>0</v>
      </c>
      <c r="AJ143" s="3">
        <v>0</v>
      </c>
      <c r="AK143" s="6">
        <v>0</v>
      </c>
      <c r="AL143" s="6">
        <v>0</v>
      </c>
      <c r="AM143" s="12">
        <v>0</v>
      </c>
      <c r="AN143" s="3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3">
        <v>0</v>
      </c>
      <c r="AX143" s="3">
        <v>0</v>
      </c>
      <c r="AY143" s="3">
        <v>0</v>
      </c>
      <c r="AZ143" s="12">
        <v>0</v>
      </c>
      <c r="BA143" s="3">
        <v>0</v>
      </c>
      <c r="BB143" s="3">
        <v>0</v>
      </c>
      <c r="BC143" s="6">
        <v>0</v>
      </c>
      <c r="BD143" s="12">
        <v>65611</v>
      </c>
      <c r="BE143" s="12">
        <v>0</v>
      </c>
      <c r="BF143" s="12">
        <v>63920</v>
      </c>
      <c r="BG143" s="12">
        <v>2060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120</v>
      </c>
      <c r="BN143" s="12">
        <v>3420</v>
      </c>
      <c r="BO143" s="12">
        <v>1190</v>
      </c>
      <c r="BP143" s="12">
        <v>0</v>
      </c>
      <c r="BQ143" s="12">
        <v>450</v>
      </c>
      <c r="BR143" s="12">
        <v>0</v>
      </c>
      <c r="BS143" s="12">
        <v>0</v>
      </c>
      <c r="BT143" s="12">
        <v>0</v>
      </c>
      <c r="BU143" s="12">
        <v>120</v>
      </c>
      <c r="BV143" s="12">
        <v>390</v>
      </c>
      <c r="BW143" s="12">
        <v>0</v>
      </c>
      <c r="BX143" s="12">
        <v>870</v>
      </c>
      <c r="BY143" s="12">
        <v>5870</v>
      </c>
      <c r="BZ143" s="12">
        <v>20475</v>
      </c>
      <c r="CA143" s="12">
        <v>0</v>
      </c>
      <c r="CB143" s="12">
        <v>5696</v>
      </c>
      <c r="CC143" s="12">
        <v>23410</v>
      </c>
      <c r="CD143" s="18">
        <v>151145</v>
      </c>
      <c r="CE143" s="18">
        <v>0</v>
      </c>
      <c r="CF143" s="3">
        <v>0</v>
      </c>
      <c r="CG143" s="3">
        <v>0</v>
      </c>
      <c r="CH143" s="3">
        <v>0</v>
      </c>
      <c r="CI143" s="3">
        <v>0</v>
      </c>
      <c r="CJ143" s="3">
        <v>0</v>
      </c>
      <c r="CK143" s="14">
        <v>0</v>
      </c>
      <c r="CL143" s="12"/>
      <c r="CM143" s="18">
        <v>0</v>
      </c>
      <c r="CN143" s="12">
        <v>24900</v>
      </c>
      <c r="CO143" s="18">
        <v>0</v>
      </c>
      <c r="CP143" s="3">
        <v>0</v>
      </c>
      <c r="CQ143" s="22">
        <v>0</v>
      </c>
      <c r="CR143" s="12">
        <f t="shared" si="16"/>
        <v>319891</v>
      </c>
      <c r="CS143" s="18">
        <f t="shared" si="17"/>
        <v>151145</v>
      </c>
      <c r="CT143" s="22">
        <f t="shared" si="20"/>
        <v>0</v>
      </c>
      <c r="CU143" s="14">
        <f t="shared" si="18"/>
        <v>0</v>
      </c>
      <c r="CV143" s="6">
        <f t="shared" si="21"/>
        <v>471036</v>
      </c>
      <c r="CW143" s="29">
        <f t="shared" si="22"/>
        <v>67.912219023599036</v>
      </c>
      <c r="CX143" s="29">
        <f t="shared" si="23"/>
        <v>67.912219023599036</v>
      </c>
      <c r="CY143" s="6">
        <f t="shared" si="19"/>
        <v>381.09708737864077</v>
      </c>
    </row>
    <row r="144" spans="1:103" x14ac:dyDescent="0.2">
      <c r="A144" s="2" t="s">
        <v>158</v>
      </c>
      <c r="B144" s="2" t="s">
        <v>98</v>
      </c>
      <c r="C144" s="31">
        <v>3</v>
      </c>
      <c r="D144" s="2" t="s">
        <v>159</v>
      </c>
      <c r="E144" s="3">
        <v>3036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12">
        <v>0</v>
      </c>
      <c r="L144" s="3">
        <v>0</v>
      </c>
      <c r="M144" s="3">
        <v>0</v>
      </c>
      <c r="N144" s="3">
        <v>0</v>
      </c>
      <c r="O144" s="3">
        <v>0</v>
      </c>
      <c r="P144" s="12">
        <v>20510</v>
      </c>
      <c r="Q144" s="12">
        <v>0</v>
      </c>
      <c r="R144" s="12">
        <v>0</v>
      </c>
      <c r="S144" s="12">
        <v>0</v>
      </c>
      <c r="T144" s="12">
        <v>126570</v>
      </c>
      <c r="U144" s="12">
        <v>138190</v>
      </c>
      <c r="V144" s="12">
        <v>0</v>
      </c>
      <c r="W144" s="12">
        <v>0</v>
      </c>
      <c r="X144" s="6">
        <v>0</v>
      </c>
      <c r="Y144" s="12">
        <v>0</v>
      </c>
      <c r="Z144" s="6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6">
        <v>0</v>
      </c>
      <c r="AG144" s="6">
        <v>0</v>
      </c>
      <c r="AH144" s="12">
        <v>0</v>
      </c>
      <c r="AI144" s="12">
        <v>0</v>
      </c>
      <c r="AJ144" s="3">
        <v>0</v>
      </c>
      <c r="AK144" s="6">
        <v>0</v>
      </c>
      <c r="AL144" s="6">
        <v>0</v>
      </c>
      <c r="AM144" s="12">
        <v>0</v>
      </c>
      <c r="AN144" s="3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3">
        <v>0</v>
      </c>
      <c r="AX144" s="3">
        <v>0</v>
      </c>
      <c r="AY144" s="3">
        <v>0</v>
      </c>
      <c r="AZ144" s="12">
        <v>0</v>
      </c>
      <c r="BA144" s="3">
        <v>0</v>
      </c>
      <c r="BB144" s="3">
        <v>0</v>
      </c>
      <c r="BC144" s="6">
        <v>0</v>
      </c>
      <c r="BD144" s="12">
        <v>175140</v>
      </c>
      <c r="BE144" s="12">
        <v>0</v>
      </c>
      <c r="BF144" s="12">
        <v>325660</v>
      </c>
      <c r="BG144" s="12">
        <v>16265</v>
      </c>
      <c r="BH144" s="12">
        <v>0</v>
      </c>
      <c r="BI144" s="12">
        <v>0</v>
      </c>
      <c r="BJ144" s="12">
        <v>0</v>
      </c>
      <c r="BK144" s="12">
        <v>0</v>
      </c>
      <c r="BL144" s="12">
        <v>0</v>
      </c>
      <c r="BM144" s="12">
        <v>0</v>
      </c>
      <c r="BN144" s="12">
        <v>0</v>
      </c>
      <c r="BO144" s="12">
        <v>1240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12">
        <v>150</v>
      </c>
      <c r="BV144" s="12">
        <v>180</v>
      </c>
      <c r="BW144" s="12">
        <v>0</v>
      </c>
      <c r="BX144" s="12">
        <v>0</v>
      </c>
      <c r="BY144" s="12">
        <v>0</v>
      </c>
      <c r="BZ144" s="12">
        <v>0</v>
      </c>
      <c r="CA144" s="12">
        <v>0</v>
      </c>
      <c r="CB144" s="12">
        <v>0</v>
      </c>
      <c r="CC144" s="12">
        <v>12580</v>
      </c>
      <c r="CD144" s="18">
        <v>409790</v>
      </c>
      <c r="CE144" s="18">
        <v>0</v>
      </c>
      <c r="CF144" s="3">
        <v>0</v>
      </c>
      <c r="CG144" s="3">
        <v>0</v>
      </c>
      <c r="CH144" s="3">
        <v>0</v>
      </c>
      <c r="CI144" s="3">
        <v>0</v>
      </c>
      <c r="CJ144" s="3">
        <v>0</v>
      </c>
      <c r="CK144" s="14">
        <v>0</v>
      </c>
      <c r="CL144" s="12">
        <v>8100</v>
      </c>
      <c r="CM144" s="18">
        <v>0</v>
      </c>
      <c r="CN144" s="12">
        <v>94790</v>
      </c>
      <c r="CO144" s="18">
        <v>0</v>
      </c>
      <c r="CP144" s="3">
        <v>0</v>
      </c>
      <c r="CQ144" s="22">
        <v>0</v>
      </c>
      <c r="CR144" s="12">
        <f t="shared" si="16"/>
        <v>919375</v>
      </c>
      <c r="CS144" s="18">
        <f t="shared" si="17"/>
        <v>409790</v>
      </c>
      <c r="CT144" s="22">
        <f t="shared" si="20"/>
        <v>0</v>
      </c>
      <c r="CU144" s="14">
        <f t="shared" si="18"/>
        <v>0</v>
      </c>
      <c r="CV144" s="6">
        <f t="shared" si="21"/>
        <v>1329165</v>
      </c>
      <c r="CW144" s="29">
        <f t="shared" si="22"/>
        <v>69.169365729612196</v>
      </c>
      <c r="CX144" s="29">
        <f t="shared" si="23"/>
        <v>69.169365729612196</v>
      </c>
      <c r="CY144" s="6">
        <f t="shared" si="19"/>
        <v>437.8013833992095</v>
      </c>
    </row>
    <row r="145" spans="1:103" x14ac:dyDescent="0.2">
      <c r="A145" s="2" t="s">
        <v>160</v>
      </c>
      <c r="B145" s="2" t="s">
        <v>98</v>
      </c>
      <c r="C145" s="31">
        <v>3</v>
      </c>
      <c r="D145" s="2" t="s">
        <v>161</v>
      </c>
      <c r="E145" s="3">
        <v>433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12">
        <v>0</v>
      </c>
      <c r="L145" s="3">
        <v>0</v>
      </c>
      <c r="M145" s="3">
        <v>0</v>
      </c>
      <c r="N145" s="3">
        <v>0</v>
      </c>
      <c r="O145" s="3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13660</v>
      </c>
      <c r="U145" s="12">
        <v>12210</v>
      </c>
      <c r="V145" s="12">
        <v>0</v>
      </c>
      <c r="W145" s="12">
        <v>50</v>
      </c>
      <c r="X145" s="6">
        <v>0</v>
      </c>
      <c r="Y145" s="12">
        <v>0</v>
      </c>
      <c r="Z145" s="6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6">
        <v>0</v>
      </c>
      <c r="AG145" s="6">
        <v>0</v>
      </c>
      <c r="AH145" s="12">
        <v>0</v>
      </c>
      <c r="AI145" s="12">
        <v>40</v>
      </c>
      <c r="AJ145" s="3">
        <v>0</v>
      </c>
      <c r="AK145" s="6">
        <v>0</v>
      </c>
      <c r="AL145" s="6">
        <v>0</v>
      </c>
      <c r="AM145" s="12">
        <v>0</v>
      </c>
      <c r="AN145" s="3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3">
        <v>0</v>
      </c>
      <c r="AX145" s="3">
        <v>0</v>
      </c>
      <c r="AY145" s="3">
        <v>0</v>
      </c>
      <c r="AZ145" s="12">
        <v>0</v>
      </c>
      <c r="BA145" s="3">
        <v>0</v>
      </c>
      <c r="BB145" s="3">
        <v>0</v>
      </c>
      <c r="BC145" s="6">
        <v>0</v>
      </c>
      <c r="BD145" s="12">
        <v>21440</v>
      </c>
      <c r="BE145" s="12">
        <v>0</v>
      </c>
      <c r="BF145" s="12">
        <v>26870</v>
      </c>
      <c r="BG145" s="12">
        <v>860</v>
      </c>
      <c r="BH145" s="12">
        <v>0</v>
      </c>
      <c r="BI145" s="12">
        <v>0</v>
      </c>
      <c r="BJ145" s="12">
        <v>0</v>
      </c>
      <c r="BK145" s="12">
        <v>0</v>
      </c>
      <c r="BL145" s="12">
        <v>0</v>
      </c>
      <c r="BM145" s="12">
        <v>20</v>
      </c>
      <c r="BN145" s="12">
        <v>1120</v>
      </c>
      <c r="BO145" s="12">
        <v>310</v>
      </c>
      <c r="BP145" s="12">
        <v>50</v>
      </c>
      <c r="BQ145" s="12">
        <v>690</v>
      </c>
      <c r="BR145" s="12">
        <v>120</v>
      </c>
      <c r="BS145" s="12">
        <v>0</v>
      </c>
      <c r="BT145" s="12">
        <v>0</v>
      </c>
      <c r="BU145" s="12">
        <v>90</v>
      </c>
      <c r="BV145" s="12">
        <v>120</v>
      </c>
      <c r="BW145" s="12">
        <v>0</v>
      </c>
      <c r="BX145" s="12">
        <v>590</v>
      </c>
      <c r="BY145" s="12">
        <v>1610</v>
      </c>
      <c r="BZ145" s="12">
        <v>11660</v>
      </c>
      <c r="CA145" s="12">
        <v>0</v>
      </c>
      <c r="CB145" s="12">
        <v>2197</v>
      </c>
      <c r="CC145" s="12">
        <v>3340</v>
      </c>
      <c r="CD145" s="18">
        <v>73410</v>
      </c>
      <c r="CE145" s="18">
        <v>0</v>
      </c>
      <c r="CF145" s="3">
        <v>0</v>
      </c>
      <c r="CG145" s="3">
        <v>0</v>
      </c>
      <c r="CH145" s="3">
        <v>0</v>
      </c>
      <c r="CI145" s="3">
        <v>0</v>
      </c>
      <c r="CJ145" s="3">
        <v>0</v>
      </c>
      <c r="CK145" s="14">
        <v>0</v>
      </c>
      <c r="CL145" s="12">
        <v>6500</v>
      </c>
      <c r="CM145" s="18">
        <v>0</v>
      </c>
      <c r="CN145" s="12">
        <v>8860</v>
      </c>
      <c r="CO145" s="18">
        <v>0</v>
      </c>
      <c r="CP145" s="3">
        <v>0</v>
      </c>
      <c r="CQ145" s="22">
        <v>0</v>
      </c>
      <c r="CR145" s="12">
        <f t="shared" si="16"/>
        <v>112407</v>
      </c>
      <c r="CS145" s="18">
        <f t="shared" si="17"/>
        <v>73410</v>
      </c>
      <c r="CT145" s="22">
        <f t="shared" si="20"/>
        <v>0</v>
      </c>
      <c r="CU145" s="14">
        <f t="shared" si="18"/>
        <v>0</v>
      </c>
      <c r="CV145" s="6">
        <f t="shared" si="21"/>
        <v>185817</v>
      </c>
      <c r="CW145" s="29">
        <f t="shared" si="22"/>
        <v>60.493388656581473</v>
      </c>
      <c r="CX145" s="29">
        <f t="shared" si="23"/>
        <v>60.493388656581473</v>
      </c>
      <c r="CY145" s="6">
        <f t="shared" si="19"/>
        <v>429.13856812933028</v>
      </c>
    </row>
    <row r="146" spans="1:103" x14ac:dyDescent="0.2">
      <c r="A146" s="2" t="s">
        <v>162</v>
      </c>
      <c r="B146" s="2" t="s">
        <v>98</v>
      </c>
      <c r="C146" s="31">
        <v>3</v>
      </c>
      <c r="D146" s="2" t="s">
        <v>163</v>
      </c>
      <c r="E146" s="3">
        <v>865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12">
        <v>0</v>
      </c>
      <c r="L146" s="3">
        <v>0</v>
      </c>
      <c r="M146" s="3">
        <v>0</v>
      </c>
      <c r="N146" s="3">
        <v>0</v>
      </c>
      <c r="O146" s="3">
        <v>0</v>
      </c>
      <c r="P146" s="12">
        <v>13820</v>
      </c>
      <c r="Q146" s="12">
        <v>0</v>
      </c>
      <c r="R146" s="12">
        <v>0</v>
      </c>
      <c r="S146" s="12">
        <v>0</v>
      </c>
      <c r="T146" s="12">
        <v>18580</v>
      </c>
      <c r="U146" s="12">
        <v>43670</v>
      </c>
      <c r="V146" s="12">
        <v>0</v>
      </c>
      <c r="W146" s="12">
        <v>10</v>
      </c>
      <c r="X146" s="6">
        <v>0</v>
      </c>
      <c r="Y146" s="12">
        <v>0</v>
      </c>
      <c r="Z146" s="6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6">
        <v>0</v>
      </c>
      <c r="AG146" s="6">
        <v>0</v>
      </c>
      <c r="AH146" s="12">
        <v>0</v>
      </c>
      <c r="AI146" s="12">
        <v>0</v>
      </c>
      <c r="AJ146" s="3">
        <v>0</v>
      </c>
      <c r="AK146" s="6">
        <v>0</v>
      </c>
      <c r="AL146" s="6">
        <v>0</v>
      </c>
      <c r="AM146" s="12">
        <v>0</v>
      </c>
      <c r="AN146" s="3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3">
        <v>0</v>
      </c>
      <c r="AX146" s="3">
        <v>0</v>
      </c>
      <c r="AY146" s="3">
        <v>0</v>
      </c>
      <c r="AZ146" s="12">
        <v>0</v>
      </c>
      <c r="BA146" s="3">
        <v>0</v>
      </c>
      <c r="BB146" s="3">
        <v>0</v>
      </c>
      <c r="BC146" s="6">
        <v>0</v>
      </c>
      <c r="BD146" s="12">
        <v>16580</v>
      </c>
      <c r="BE146" s="12">
        <v>0</v>
      </c>
      <c r="BF146" s="12">
        <v>110520</v>
      </c>
      <c r="BG146" s="12">
        <v>2720</v>
      </c>
      <c r="BH146" s="12">
        <v>0</v>
      </c>
      <c r="BI146" s="12">
        <v>0</v>
      </c>
      <c r="BJ146" s="12">
        <v>0</v>
      </c>
      <c r="BK146" s="12">
        <v>0</v>
      </c>
      <c r="BL146" s="12">
        <v>10</v>
      </c>
      <c r="BM146" s="12">
        <v>20</v>
      </c>
      <c r="BN146" s="12">
        <v>810</v>
      </c>
      <c r="BO146" s="12">
        <v>1020</v>
      </c>
      <c r="BP146" s="12">
        <v>100</v>
      </c>
      <c r="BQ146" s="12">
        <v>180</v>
      </c>
      <c r="BR146" s="12">
        <v>200</v>
      </c>
      <c r="BS146" s="12">
        <v>5</v>
      </c>
      <c r="BT146" s="12">
        <v>0</v>
      </c>
      <c r="BU146" s="12">
        <v>45</v>
      </c>
      <c r="BV146" s="12">
        <v>280</v>
      </c>
      <c r="BW146" s="12">
        <v>0</v>
      </c>
      <c r="BX146" s="12">
        <v>650</v>
      </c>
      <c r="BY146" s="12">
        <v>1920</v>
      </c>
      <c r="BZ146" s="12">
        <v>11910</v>
      </c>
      <c r="CA146" s="12">
        <v>0</v>
      </c>
      <c r="CB146" s="12">
        <v>2191</v>
      </c>
      <c r="CC146" s="12">
        <v>34180</v>
      </c>
      <c r="CD146" s="18">
        <v>67440</v>
      </c>
      <c r="CE146" s="18">
        <v>0</v>
      </c>
      <c r="CF146" s="3">
        <v>0</v>
      </c>
      <c r="CG146" s="3">
        <v>0</v>
      </c>
      <c r="CH146" s="3">
        <v>0</v>
      </c>
      <c r="CI146" s="3">
        <v>0</v>
      </c>
      <c r="CJ146" s="3">
        <v>0</v>
      </c>
      <c r="CK146" s="14">
        <v>0</v>
      </c>
      <c r="CL146" s="12"/>
      <c r="CM146" s="18">
        <v>0</v>
      </c>
      <c r="CN146" s="12">
        <v>11310</v>
      </c>
      <c r="CO146" s="18">
        <v>0</v>
      </c>
      <c r="CP146" s="3">
        <v>0</v>
      </c>
      <c r="CQ146" s="22">
        <v>0</v>
      </c>
      <c r="CR146" s="12">
        <f t="shared" si="16"/>
        <v>270731</v>
      </c>
      <c r="CS146" s="18">
        <f t="shared" si="17"/>
        <v>67440</v>
      </c>
      <c r="CT146" s="22">
        <f t="shared" si="20"/>
        <v>0</v>
      </c>
      <c r="CU146" s="14">
        <f t="shared" si="18"/>
        <v>0</v>
      </c>
      <c r="CV146" s="6">
        <f t="shared" si="21"/>
        <v>338171</v>
      </c>
      <c r="CW146" s="29">
        <f t="shared" si="22"/>
        <v>80.05742656821549</v>
      </c>
      <c r="CX146" s="29">
        <f t="shared" si="23"/>
        <v>80.05742656821549</v>
      </c>
      <c r="CY146" s="6">
        <f t="shared" si="19"/>
        <v>390.94913294797686</v>
      </c>
    </row>
    <row r="147" spans="1:103" x14ac:dyDescent="0.2">
      <c r="A147" s="2" t="s">
        <v>164</v>
      </c>
      <c r="B147" s="2" t="s">
        <v>98</v>
      </c>
      <c r="C147" s="31">
        <v>3</v>
      </c>
      <c r="D147" s="2" t="s">
        <v>165</v>
      </c>
      <c r="E147" s="3">
        <v>1029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12">
        <v>0</v>
      </c>
      <c r="L147" s="3">
        <v>0</v>
      </c>
      <c r="M147" s="3">
        <v>0</v>
      </c>
      <c r="N147" s="3">
        <v>0</v>
      </c>
      <c r="O147" s="3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62280</v>
      </c>
      <c r="U147" s="12">
        <v>44670</v>
      </c>
      <c r="V147" s="12">
        <v>0</v>
      </c>
      <c r="W147" s="12">
        <v>0</v>
      </c>
      <c r="X147" s="6">
        <v>0</v>
      </c>
      <c r="Y147" s="12">
        <v>0</v>
      </c>
      <c r="Z147" s="6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6">
        <v>0</v>
      </c>
      <c r="AG147" s="6">
        <v>0</v>
      </c>
      <c r="AH147" s="12">
        <v>0</v>
      </c>
      <c r="AI147" s="12">
        <v>0</v>
      </c>
      <c r="AJ147" s="3">
        <v>0</v>
      </c>
      <c r="AK147" s="6">
        <v>0</v>
      </c>
      <c r="AL147" s="6">
        <v>0</v>
      </c>
      <c r="AM147" s="12">
        <v>0</v>
      </c>
      <c r="AN147" s="3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27">
        <v>0</v>
      </c>
      <c r="AW147" s="3">
        <v>0</v>
      </c>
      <c r="AX147" s="3">
        <v>0</v>
      </c>
      <c r="AY147" s="3">
        <v>0</v>
      </c>
      <c r="AZ147" s="12">
        <v>0</v>
      </c>
      <c r="BA147" s="3">
        <v>0</v>
      </c>
      <c r="BB147" s="3">
        <v>0</v>
      </c>
      <c r="BC147" s="6">
        <v>0</v>
      </c>
      <c r="BD147" s="12">
        <v>54290</v>
      </c>
      <c r="BE147" s="12">
        <v>0</v>
      </c>
      <c r="BF147" s="12">
        <v>116880</v>
      </c>
      <c r="BG147" s="12">
        <v>3130</v>
      </c>
      <c r="BH147" s="12">
        <v>0</v>
      </c>
      <c r="BI147" s="12">
        <v>0</v>
      </c>
      <c r="BJ147" s="12">
        <v>0</v>
      </c>
      <c r="BK147" s="12">
        <v>0</v>
      </c>
      <c r="BL147" s="12">
        <v>0</v>
      </c>
      <c r="BM147" s="12">
        <v>20</v>
      </c>
      <c r="BN147" s="12">
        <v>1890</v>
      </c>
      <c r="BO147" s="12">
        <v>1180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12">
        <v>45</v>
      </c>
      <c r="BV147" s="12">
        <v>0</v>
      </c>
      <c r="BW147" s="12">
        <v>0</v>
      </c>
      <c r="BX147" s="12">
        <v>940</v>
      </c>
      <c r="BY147" s="12">
        <v>1360</v>
      </c>
      <c r="BZ147" s="12">
        <v>6753</v>
      </c>
      <c r="CA147" s="12">
        <v>0</v>
      </c>
      <c r="CB147" s="12">
        <v>2545</v>
      </c>
      <c r="CC147" s="12">
        <v>120</v>
      </c>
      <c r="CD147" s="18">
        <v>229390</v>
      </c>
      <c r="CE147" s="18">
        <v>0</v>
      </c>
      <c r="CF147" s="3">
        <v>0</v>
      </c>
      <c r="CG147" s="3">
        <v>0</v>
      </c>
      <c r="CH147" s="3">
        <v>0</v>
      </c>
      <c r="CI147" s="3">
        <v>0</v>
      </c>
      <c r="CJ147" s="3">
        <v>0</v>
      </c>
      <c r="CK147" s="14">
        <v>0</v>
      </c>
      <c r="CL147" s="12"/>
      <c r="CM147" s="18">
        <v>0</v>
      </c>
      <c r="CN147" s="12">
        <v>5800</v>
      </c>
      <c r="CO147" s="18">
        <v>0</v>
      </c>
      <c r="CP147" s="3">
        <v>0</v>
      </c>
      <c r="CQ147" s="22">
        <v>0</v>
      </c>
      <c r="CR147" s="12">
        <f t="shared" si="16"/>
        <v>301903</v>
      </c>
      <c r="CS147" s="18">
        <f t="shared" si="17"/>
        <v>229390</v>
      </c>
      <c r="CT147" s="22">
        <f t="shared" si="20"/>
        <v>0</v>
      </c>
      <c r="CU147" s="14">
        <f t="shared" si="18"/>
        <v>0</v>
      </c>
      <c r="CV147" s="6">
        <f t="shared" si="21"/>
        <v>531293</v>
      </c>
      <c r="CW147" s="29">
        <f t="shared" si="22"/>
        <v>56.824200582352866</v>
      </c>
      <c r="CX147" s="29">
        <f t="shared" si="23"/>
        <v>56.824200582352866</v>
      </c>
      <c r="CY147" s="6">
        <f t="shared" si="19"/>
        <v>516.3197278911565</v>
      </c>
    </row>
    <row r="148" spans="1:103" x14ac:dyDescent="0.2">
      <c r="A148" s="2" t="s">
        <v>166</v>
      </c>
      <c r="B148" s="2" t="s">
        <v>98</v>
      </c>
      <c r="C148" s="31">
        <v>3</v>
      </c>
      <c r="D148" s="2" t="s">
        <v>167</v>
      </c>
      <c r="E148" s="3">
        <v>17557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12">
        <v>928</v>
      </c>
      <c r="L148" s="3">
        <v>0</v>
      </c>
      <c r="M148" s="3">
        <v>0</v>
      </c>
      <c r="N148" s="3">
        <v>0</v>
      </c>
      <c r="O148" s="3">
        <v>0</v>
      </c>
      <c r="P148" s="12">
        <v>456100</v>
      </c>
      <c r="Q148" s="12">
        <v>100</v>
      </c>
      <c r="R148" s="12">
        <v>0</v>
      </c>
      <c r="S148" s="12">
        <v>0</v>
      </c>
      <c r="T148" s="12">
        <v>764750</v>
      </c>
      <c r="U148" s="12">
        <v>624380</v>
      </c>
      <c r="V148" s="12">
        <v>0</v>
      </c>
      <c r="W148" s="12">
        <v>280</v>
      </c>
      <c r="X148" s="6">
        <v>0</v>
      </c>
      <c r="Y148" s="12">
        <v>0</v>
      </c>
      <c r="Z148" s="6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6">
        <v>0</v>
      </c>
      <c r="AG148" s="6">
        <v>0</v>
      </c>
      <c r="AH148" s="12">
        <v>40</v>
      </c>
      <c r="AI148" s="12">
        <v>600</v>
      </c>
      <c r="AJ148" s="3">
        <v>0</v>
      </c>
      <c r="AK148" s="6">
        <v>0</v>
      </c>
      <c r="AL148" s="6">
        <v>0</v>
      </c>
      <c r="AM148" s="12">
        <v>0</v>
      </c>
      <c r="AN148" s="3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3">
        <v>0</v>
      </c>
      <c r="AX148" s="3">
        <v>0</v>
      </c>
      <c r="AY148" s="3">
        <v>0</v>
      </c>
      <c r="AZ148" s="12">
        <v>0</v>
      </c>
      <c r="BA148" s="3">
        <v>0</v>
      </c>
      <c r="BB148" s="3">
        <v>0</v>
      </c>
      <c r="BC148" s="6">
        <v>0</v>
      </c>
      <c r="BD148" s="12">
        <v>889820</v>
      </c>
      <c r="BE148" s="12">
        <v>0</v>
      </c>
      <c r="BF148" s="12">
        <v>1888930</v>
      </c>
      <c r="BG148" s="12">
        <v>87915</v>
      </c>
      <c r="BH148" s="12">
        <v>0</v>
      </c>
      <c r="BI148" s="12">
        <v>140</v>
      </c>
      <c r="BJ148" s="12">
        <v>60</v>
      </c>
      <c r="BK148" s="12">
        <v>160</v>
      </c>
      <c r="BL148" s="12">
        <v>120</v>
      </c>
      <c r="BM148" s="12">
        <v>633</v>
      </c>
      <c r="BN148" s="12">
        <v>30060</v>
      </c>
      <c r="BO148" s="12">
        <v>10790</v>
      </c>
      <c r="BP148" s="12">
        <v>1800</v>
      </c>
      <c r="BQ148" s="12">
        <v>6672</v>
      </c>
      <c r="BR148" s="12">
        <v>1000</v>
      </c>
      <c r="BS148" s="12">
        <v>400</v>
      </c>
      <c r="BT148" s="12">
        <v>0</v>
      </c>
      <c r="BU148" s="12">
        <v>1580</v>
      </c>
      <c r="BV148" s="12">
        <v>7681</v>
      </c>
      <c r="BW148" s="12">
        <v>0</v>
      </c>
      <c r="BX148" s="12">
        <v>18580</v>
      </c>
      <c r="BY148" s="12">
        <v>88020</v>
      </c>
      <c r="BZ148" s="12">
        <v>522880</v>
      </c>
      <c r="CA148" s="12">
        <v>0</v>
      </c>
      <c r="CB148" s="12">
        <v>80620</v>
      </c>
      <c r="CC148" s="12">
        <v>663940</v>
      </c>
      <c r="CD148" s="18">
        <v>2595630</v>
      </c>
      <c r="CE148" s="18">
        <v>0</v>
      </c>
      <c r="CF148" s="3">
        <v>2690</v>
      </c>
      <c r="CG148" s="3">
        <v>0</v>
      </c>
      <c r="CH148" s="3">
        <v>0</v>
      </c>
      <c r="CI148" s="3">
        <v>0</v>
      </c>
      <c r="CJ148" s="3">
        <v>0</v>
      </c>
      <c r="CK148" s="14">
        <v>0</v>
      </c>
      <c r="CL148" s="12">
        <v>425130</v>
      </c>
      <c r="CM148" s="18">
        <v>0</v>
      </c>
      <c r="CN148" s="12">
        <v>378890</v>
      </c>
      <c r="CO148" s="18">
        <v>0</v>
      </c>
      <c r="CP148" s="3">
        <v>0</v>
      </c>
      <c r="CQ148" s="22">
        <v>0</v>
      </c>
      <c r="CR148" s="12">
        <f t="shared" si="16"/>
        <v>6952999</v>
      </c>
      <c r="CS148" s="18">
        <f t="shared" si="17"/>
        <v>2595630</v>
      </c>
      <c r="CT148" s="22">
        <f t="shared" si="20"/>
        <v>0</v>
      </c>
      <c r="CU148" s="14">
        <f t="shared" si="18"/>
        <v>0</v>
      </c>
      <c r="CV148" s="6">
        <f t="shared" si="21"/>
        <v>9548629</v>
      </c>
      <c r="CW148" s="29">
        <f t="shared" si="22"/>
        <v>72.816725835719453</v>
      </c>
      <c r="CX148" s="29">
        <f t="shared" si="23"/>
        <v>72.816725835719453</v>
      </c>
      <c r="CY148" s="6">
        <f t="shared" si="19"/>
        <v>543.86449849063047</v>
      </c>
    </row>
    <row r="149" spans="1:103" x14ac:dyDescent="0.2">
      <c r="A149" s="2" t="s">
        <v>168</v>
      </c>
      <c r="B149" s="2" t="s">
        <v>98</v>
      </c>
      <c r="C149" s="31">
        <v>3</v>
      </c>
      <c r="D149" s="2" t="s">
        <v>169</v>
      </c>
      <c r="E149" s="3">
        <v>9080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12">
        <v>379</v>
      </c>
      <c r="L149" s="3">
        <v>0</v>
      </c>
      <c r="M149" s="3">
        <v>0</v>
      </c>
      <c r="N149" s="3">
        <v>0</v>
      </c>
      <c r="O149" s="3">
        <v>0</v>
      </c>
      <c r="P149" s="12">
        <v>311880</v>
      </c>
      <c r="Q149" s="12">
        <v>0</v>
      </c>
      <c r="R149" s="12">
        <v>0</v>
      </c>
      <c r="S149" s="12">
        <v>0</v>
      </c>
      <c r="T149" s="12">
        <v>383490</v>
      </c>
      <c r="U149" s="12">
        <v>328280</v>
      </c>
      <c r="V149" s="12">
        <v>0</v>
      </c>
      <c r="W149" s="12">
        <v>0</v>
      </c>
      <c r="X149" s="6">
        <v>0</v>
      </c>
      <c r="Y149" s="12">
        <v>0</v>
      </c>
      <c r="Z149" s="6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6">
        <v>0</v>
      </c>
      <c r="AG149" s="6">
        <v>0</v>
      </c>
      <c r="AH149" s="12">
        <v>0</v>
      </c>
      <c r="AI149" s="12">
        <v>0</v>
      </c>
      <c r="AJ149" s="3">
        <v>0</v>
      </c>
      <c r="AK149" s="6">
        <v>0</v>
      </c>
      <c r="AL149" s="6">
        <v>0</v>
      </c>
      <c r="AM149" s="12">
        <v>0</v>
      </c>
      <c r="AN149" s="3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3">
        <v>0</v>
      </c>
      <c r="AX149" s="3">
        <v>0</v>
      </c>
      <c r="AY149" s="3">
        <v>0</v>
      </c>
      <c r="AZ149" s="12">
        <v>0</v>
      </c>
      <c r="BA149" s="3">
        <v>0</v>
      </c>
      <c r="BB149" s="3">
        <v>0</v>
      </c>
      <c r="BC149" s="6">
        <v>0</v>
      </c>
      <c r="BD149" s="12">
        <v>272070</v>
      </c>
      <c r="BE149" s="12">
        <v>0</v>
      </c>
      <c r="BF149" s="12">
        <v>859860</v>
      </c>
      <c r="BG149" s="12">
        <v>33810</v>
      </c>
      <c r="BH149" s="12">
        <v>0</v>
      </c>
      <c r="BI149" s="12">
        <v>0</v>
      </c>
      <c r="BJ149" s="12">
        <v>0</v>
      </c>
      <c r="BK149" s="12">
        <v>0</v>
      </c>
      <c r="BL149" s="12">
        <v>60</v>
      </c>
      <c r="BM149" s="12">
        <v>755</v>
      </c>
      <c r="BN149" s="12">
        <v>20560</v>
      </c>
      <c r="BO149" s="12">
        <v>7185</v>
      </c>
      <c r="BP149" s="12">
        <v>900</v>
      </c>
      <c r="BQ149" s="12">
        <v>6020</v>
      </c>
      <c r="BR149" s="12">
        <v>1320</v>
      </c>
      <c r="BS149" s="12">
        <v>80</v>
      </c>
      <c r="BT149" s="12">
        <v>0</v>
      </c>
      <c r="BU149" s="12">
        <v>540</v>
      </c>
      <c r="BV149" s="12">
        <v>4838</v>
      </c>
      <c r="BW149" s="12">
        <v>0</v>
      </c>
      <c r="BX149" s="12">
        <v>8900</v>
      </c>
      <c r="BY149" s="12">
        <v>39730</v>
      </c>
      <c r="BZ149" s="12">
        <v>272580</v>
      </c>
      <c r="CA149" s="12">
        <v>0</v>
      </c>
      <c r="CB149" s="12">
        <v>40750</v>
      </c>
      <c r="CC149" s="12">
        <v>565720</v>
      </c>
      <c r="CD149" s="18">
        <v>1114420</v>
      </c>
      <c r="CE149" s="18">
        <v>0</v>
      </c>
      <c r="CF149" s="3">
        <v>260</v>
      </c>
      <c r="CG149" s="3">
        <v>0</v>
      </c>
      <c r="CH149" s="3">
        <v>0</v>
      </c>
      <c r="CI149" s="3">
        <v>0</v>
      </c>
      <c r="CJ149" s="3">
        <v>0</v>
      </c>
      <c r="CK149" s="14">
        <v>0</v>
      </c>
      <c r="CL149" s="12">
        <v>139930</v>
      </c>
      <c r="CM149" s="18">
        <v>0</v>
      </c>
      <c r="CN149" s="12">
        <v>171110</v>
      </c>
      <c r="CO149" s="18">
        <v>0</v>
      </c>
      <c r="CP149" s="3">
        <v>0</v>
      </c>
      <c r="CQ149" s="22">
        <v>0</v>
      </c>
      <c r="CR149" s="12">
        <f t="shared" si="16"/>
        <v>3470747</v>
      </c>
      <c r="CS149" s="18">
        <f t="shared" si="17"/>
        <v>1114420</v>
      </c>
      <c r="CT149" s="22">
        <f t="shared" si="20"/>
        <v>0</v>
      </c>
      <c r="CU149" s="14">
        <f t="shared" si="18"/>
        <v>0</v>
      </c>
      <c r="CV149" s="6">
        <f t="shared" si="21"/>
        <v>4585167</v>
      </c>
      <c r="CW149" s="29">
        <f t="shared" si="22"/>
        <v>75.695105543593073</v>
      </c>
      <c r="CX149" s="29">
        <f t="shared" si="23"/>
        <v>75.695105543593073</v>
      </c>
      <c r="CY149" s="6">
        <f t="shared" si="19"/>
        <v>504.97433920704844</v>
      </c>
    </row>
    <row r="150" spans="1:103" x14ac:dyDescent="0.2">
      <c r="A150" s="2" t="s">
        <v>170</v>
      </c>
      <c r="B150" s="2" t="s">
        <v>98</v>
      </c>
      <c r="C150" s="31">
        <v>3</v>
      </c>
      <c r="D150" s="2" t="s">
        <v>171</v>
      </c>
      <c r="E150" s="3">
        <v>2372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12">
        <v>114</v>
      </c>
      <c r="L150" s="3">
        <v>0</v>
      </c>
      <c r="M150" s="3">
        <v>0</v>
      </c>
      <c r="N150" s="3">
        <v>0</v>
      </c>
      <c r="O150" s="3">
        <v>0</v>
      </c>
      <c r="P150" s="12">
        <v>104030</v>
      </c>
      <c r="Q150" s="12">
        <v>0</v>
      </c>
      <c r="R150" s="12">
        <v>0</v>
      </c>
      <c r="S150" s="12">
        <v>0</v>
      </c>
      <c r="T150" s="12">
        <v>97720</v>
      </c>
      <c r="U150" s="12">
        <v>97350</v>
      </c>
      <c r="V150" s="12">
        <v>0</v>
      </c>
      <c r="W150" s="12">
        <v>0</v>
      </c>
      <c r="X150" s="6">
        <v>0</v>
      </c>
      <c r="Y150" s="12">
        <v>0</v>
      </c>
      <c r="Z150" s="6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6">
        <v>0</v>
      </c>
      <c r="AG150" s="6">
        <v>0</v>
      </c>
      <c r="AH150" s="12">
        <v>0</v>
      </c>
      <c r="AI150" s="12">
        <v>0</v>
      </c>
      <c r="AJ150" s="3">
        <v>0</v>
      </c>
      <c r="AK150" s="6">
        <v>0</v>
      </c>
      <c r="AL150" s="6">
        <v>0</v>
      </c>
      <c r="AM150" s="12">
        <v>0</v>
      </c>
      <c r="AN150" s="3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3">
        <v>0</v>
      </c>
      <c r="AX150" s="3">
        <v>0</v>
      </c>
      <c r="AY150" s="3">
        <v>0</v>
      </c>
      <c r="AZ150" s="12">
        <v>0</v>
      </c>
      <c r="BA150" s="3">
        <v>0</v>
      </c>
      <c r="BB150" s="3">
        <v>0</v>
      </c>
      <c r="BC150" s="6">
        <v>0</v>
      </c>
      <c r="BD150" s="12">
        <v>64590</v>
      </c>
      <c r="BE150" s="12">
        <v>0</v>
      </c>
      <c r="BF150" s="12">
        <v>339790</v>
      </c>
      <c r="BG150" s="12">
        <v>11975</v>
      </c>
      <c r="BH150" s="12">
        <v>0</v>
      </c>
      <c r="BI150" s="12">
        <v>0</v>
      </c>
      <c r="BJ150" s="12">
        <v>0</v>
      </c>
      <c r="BK150" s="12">
        <v>0</v>
      </c>
      <c r="BL150" s="12">
        <v>0</v>
      </c>
      <c r="BM150" s="12">
        <v>340</v>
      </c>
      <c r="BN150" s="12">
        <v>5180</v>
      </c>
      <c r="BO150" s="12">
        <v>890</v>
      </c>
      <c r="BP150" s="12">
        <v>0</v>
      </c>
      <c r="BQ150" s="12">
        <v>1340</v>
      </c>
      <c r="BR150" s="12">
        <v>0</v>
      </c>
      <c r="BS150" s="12">
        <v>0</v>
      </c>
      <c r="BT150" s="12">
        <v>0</v>
      </c>
      <c r="BU150" s="12">
        <v>140</v>
      </c>
      <c r="BV150" s="12">
        <v>415</v>
      </c>
      <c r="BW150" s="12">
        <v>0</v>
      </c>
      <c r="BX150" s="12">
        <v>3580</v>
      </c>
      <c r="BY150" s="12">
        <v>8280</v>
      </c>
      <c r="BZ150" s="12">
        <v>78900</v>
      </c>
      <c r="CA150" s="12">
        <v>0</v>
      </c>
      <c r="CB150" s="12">
        <v>6800</v>
      </c>
      <c r="CC150" s="12">
        <v>262840</v>
      </c>
      <c r="CD150" s="18">
        <v>308350</v>
      </c>
      <c r="CE150" s="18">
        <v>0</v>
      </c>
      <c r="CF150" s="3">
        <v>40</v>
      </c>
      <c r="CG150" s="3">
        <v>0</v>
      </c>
      <c r="CH150" s="3">
        <v>0</v>
      </c>
      <c r="CI150" s="3">
        <v>0</v>
      </c>
      <c r="CJ150" s="3">
        <v>0</v>
      </c>
      <c r="CK150" s="14">
        <v>0</v>
      </c>
      <c r="CL150" s="12">
        <v>26660</v>
      </c>
      <c r="CM150" s="18">
        <v>0</v>
      </c>
      <c r="CN150" s="12">
        <v>66570</v>
      </c>
      <c r="CO150" s="18">
        <v>0</v>
      </c>
      <c r="CP150" s="3">
        <v>0</v>
      </c>
      <c r="CQ150" s="22">
        <v>0</v>
      </c>
      <c r="CR150" s="12">
        <f t="shared" si="16"/>
        <v>1177504</v>
      </c>
      <c r="CS150" s="18">
        <f t="shared" si="17"/>
        <v>308350</v>
      </c>
      <c r="CT150" s="22">
        <f t="shared" si="20"/>
        <v>0</v>
      </c>
      <c r="CU150" s="14">
        <f t="shared" si="18"/>
        <v>0</v>
      </c>
      <c r="CV150" s="6">
        <f t="shared" si="21"/>
        <v>1485854</v>
      </c>
      <c r="CW150" s="29">
        <f t="shared" si="22"/>
        <v>79.247624598379119</v>
      </c>
      <c r="CX150" s="29">
        <f t="shared" si="23"/>
        <v>79.247624598379119</v>
      </c>
      <c r="CY150" s="6">
        <f t="shared" si="19"/>
        <v>626.41399662731874</v>
      </c>
    </row>
    <row r="151" spans="1:103" x14ac:dyDescent="0.2">
      <c r="A151" s="2" t="s">
        <v>172</v>
      </c>
      <c r="B151" s="2" t="s">
        <v>98</v>
      </c>
      <c r="C151" s="31">
        <v>3</v>
      </c>
      <c r="D151" s="2" t="s">
        <v>173</v>
      </c>
      <c r="E151" s="3">
        <v>350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12">
        <v>13</v>
      </c>
      <c r="L151" s="3">
        <v>0</v>
      </c>
      <c r="M151" s="3">
        <v>0</v>
      </c>
      <c r="N151" s="3">
        <v>0</v>
      </c>
      <c r="O151" s="3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25580</v>
      </c>
      <c r="U151" s="12">
        <v>30000</v>
      </c>
      <c r="V151" s="12">
        <v>0</v>
      </c>
      <c r="W151" s="12">
        <v>0</v>
      </c>
      <c r="X151" s="6">
        <v>0</v>
      </c>
      <c r="Y151" s="12">
        <v>0</v>
      </c>
      <c r="Z151" s="6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6">
        <v>0</v>
      </c>
      <c r="AG151" s="6">
        <v>0</v>
      </c>
      <c r="AH151" s="12">
        <v>0</v>
      </c>
      <c r="AI151" s="12">
        <v>0</v>
      </c>
      <c r="AJ151" s="3">
        <v>0</v>
      </c>
      <c r="AK151" s="6">
        <v>0</v>
      </c>
      <c r="AL151" s="6">
        <v>0</v>
      </c>
      <c r="AM151" s="12">
        <v>0</v>
      </c>
      <c r="AN151" s="3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3">
        <v>0</v>
      </c>
      <c r="AX151" s="3">
        <v>0</v>
      </c>
      <c r="AY151" s="3">
        <v>0</v>
      </c>
      <c r="AZ151" s="12">
        <v>0</v>
      </c>
      <c r="BA151" s="3">
        <v>0</v>
      </c>
      <c r="BB151" s="3">
        <v>0</v>
      </c>
      <c r="BC151" s="6">
        <v>0</v>
      </c>
      <c r="BD151" s="12">
        <v>26360</v>
      </c>
      <c r="BE151" s="12">
        <v>0</v>
      </c>
      <c r="BF151" s="12">
        <v>13620</v>
      </c>
      <c r="BG151" s="12">
        <v>680</v>
      </c>
      <c r="BH151" s="12">
        <v>0</v>
      </c>
      <c r="BI151" s="12">
        <v>0</v>
      </c>
      <c r="BJ151" s="12">
        <v>0</v>
      </c>
      <c r="BK151" s="12">
        <v>0</v>
      </c>
      <c r="BL151" s="12">
        <v>0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12">
        <v>45</v>
      </c>
      <c r="BV151" s="12">
        <v>0</v>
      </c>
      <c r="BW151" s="12">
        <v>0</v>
      </c>
      <c r="BX151" s="12">
        <v>0</v>
      </c>
      <c r="BY151" s="12">
        <v>0</v>
      </c>
      <c r="BZ151" s="12">
        <v>24590</v>
      </c>
      <c r="CA151" s="12">
        <v>0</v>
      </c>
      <c r="CB151" s="12">
        <v>1990</v>
      </c>
      <c r="CC151" s="12">
        <v>56340</v>
      </c>
      <c r="CD151" s="18">
        <v>141149</v>
      </c>
      <c r="CE151" s="18">
        <v>0</v>
      </c>
      <c r="CF151" s="3">
        <v>0</v>
      </c>
      <c r="CG151" s="3">
        <v>0</v>
      </c>
      <c r="CH151" s="3">
        <v>0</v>
      </c>
      <c r="CI151" s="3">
        <v>0</v>
      </c>
      <c r="CJ151" s="3">
        <v>0</v>
      </c>
      <c r="CK151" s="14">
        <v>0</v>
      </c>
      <c r="CL151" s="12"/>
      <c r="CM151" s="18">
        <v>0</v>
      </c>
      <c r="CN151" s="12">
        <v>22000</v>
      </c>
      <c r="CO151" s="18">
        <v>0</v>
      </c>
      <c r="CP151" s="3">
        <v>0</v>
      </c>
      <c r="CQ151" s="22">
        <v>0</v>
      </c>
      <c r="CR151" s="12">
        <f t="shared" si="16"/>
        <v>201218</v>
      </c>
      <c r="CS151" s="18">
        <f t="shared" si="17"/>
        <v>141149</v>
      </c>
      <c r="CT151" s="22">
        <f t="shared" si="20"/>
        <v>0</v>
      </c>
      <c r="CU151" s="14">
        <f t="shared" si="18"/>
        <v>0</v>
      </c>
      <c r="CV151" s="6">
        <f t="shared" si="21"/>
        <v>342367</v>
      </c>
      <c r="CW151" s="29">
        <f t="shared" si="22"/>
        <v>58.772603667993707</v>
      </c>
      <c r="CX151" s="29">
        <f t="shared" si="23"/>
        <v>58.772603667993707</v>
      </c>
      <c r="CY151" s="6">
        <f t="shared" si="19"/>
        <v>978.19142857142856</v>
      </c>
    </row>
    <row r="152" spans="1:103" x14ac:dyDescent="0.2">
      <c r="A152" s="2" t="s">
        <v>174</v>
      </c>
      <c r="B152" s="2" t="s">
        <v>98</v>
      </c>
      <c r="C152" s="31">
        <v>3</v>
      </c>
      <c r="D152" s="2" t="s">
        <v>175</v>
      </c>
      <c r="E152" s="3">
        <v>926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12">
        <v>25</v>
      </c>
      <c r="L152" s="3">
        <v>0</v>
      </c>
      <c r="M152" s="3">
        <v>0</v>
      </c>
      <c r="N152" s="3">
        <v>0</v>
      </c>
      <c r="O152" s="3">
        <v>0</v>
      </c>
      <c r="P152" s="12">
        <v>4510</v>
      </c>
      <c r="Q152" s="12">
        <v>0</v>
      </c>
      <c r="R152" s="12">
        <v>0</v>
      </c>
      <c r="S152" s="12">
        <v>0</v>
      </c>
      <c r="T152" s="12">
        <v>38000</v>
      </c>
      <c r="U152" s="12">
        <v>20740</v>
      </c>
      <c r="V152" s="12">
        <v>0</v>
      </c>
      <c r="W152" s="12">
        <v>0</v>
      </c>
      <c r="X152" s="6">
        <v>0</v>
      </c>
      <c r="Y152" s="12">
        <v>0</v>
      </c>
      <c r="Z152" s="6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6">
        <v>0</v>
      </c>
      <c r="AG152" s="6">
        <v>0</v>
      </c>
      <c r="AH152" s="12">
        <v>0</v>
      </c>
      <c r="AI152" s="12">
        <v>0</v>
      </c>
      <c r="AJ152" s="3">
        <v>0</v>
      </c>
      <c r="AK152" s="6">
        <v>0</v>
      </c>
      <c r="AL152" s="6">
        <v>0</v>
      </c>
      <c r="AM152" s="12">
        <v>0</v>
      </c>
      <c r="AN152" s="3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3">
        <v>0</v>
      </c>
      <c r="AX152" s="3">
        <v>0</v>
      </c>
      <c r="AY152" s="3">
        <v>0</v>
      </c>
      <c r="AZ152" s="12">
        <v>0</v>
      </c>
      <c r="BA152" s="3">
        <v>0</v>
      </c>
      <c r="BB152" s="3">
        <v>0</v>
      </c>
      <c r="BC152" s="6">
        <v>0</v>
      </c>
      <c r="BD152" s="12">
        <v>33780</v>
      </c>
      <c r="BE152" s="12">
        <v>0</v>
      </c>
      <c r="BF152" s="12">
        <v>63190</v>
      </c>
      <c r="BG152" s="12">
        <v>1750</v>
      </c>
      <c r="BH152" s="12">
        <v>0</v>
      </c>
      <c r="BI152" s="12">
        <v>0</v>
      </c>
      <c r="BJ152" s="12">
        <v>0</v>
      </c>
      <c r="BK152" s="12">
        <v>0</v>
      </c>
      <c r="BL152" s="12">
        <v>0</v>
      </c>
      <c r="BM152" s="12">
        <v>55</v>
      </c>
      <c r="BN152" s="12">
        <v>2300</v>
      </c>
      <c r="BO152" s="12">
        <v>450</v>
      </c>
      <c r="BP152" s="12">
        <v>0</v>
      </c>
      <c r="BQ152" s="12">
        <v>400</v>
      </c>
      <c r="BR152" s="12">
        <v>0</v>
      </c>
      <c r="BS152" s="12">
        <v>0</v>
      </c>
      <c r="BT152" s="12">
        <v>0</v>
      </c>
      <c r="BU152" s="12">
        <v>50</v>
      </c>
      <c r="BV152" s="12">
        <v>573</v>
      </c>
      <c r="BW152" s="12">
        <v>0</v>
      </c>
      <c r="BX152" s="12">
        <v>800</v>
      </c>
      <c r="BY152" s="12">
        <v>6990</v>
      </c>
      <c r="BZ152" s="12">
        <v>26250</v>
      </c>
      <c r="CA152" s="12">
        <v>0</v>
      </c>
      <c r="CB152" s="12">
        <v>3998</v>
      </c>
      <c r="CC152" s="12">
        <v>18750</v>
      </c>
      <c r="CD152" s="18">
        <v>303460</v>
      </c>
      <c r="CE152" s="18">
        <v>0</v>
      </c>
      <c r="CF152" s="3">
        <v>0</v>
      </c>
      <c r="CG152" s="3">
        <v>0</v>
      </c>
      <c r="CH152" s="3">
        <v>0</v>
      </c>
      <c r="CI152" s="3">
        <v>0</v>
      </c>
      <c r="CJ152" s="3">
        <v>0</v>
      </c>
      <c r="CK152" s="14">
        <v>0</v>
      </c>
      <c r="CL152" s="12"/>
      <c r="CM152" s="18">
        <v>0</v>
      </c>
      <c r="CN152" s="12">
        <v>19770</v>
      </c>
      <c r="CO152" s="18">
        <v>0</v>
      </c>
      <c r="CP152" s="3">
        <v>0</v>
      </c>
      <c r="CQ152" s="22">
        <v>0</v>
      </c>
      <c r="CR152" s="12">
        <f t="shared" si="16"/>
        <v>242381</v>
      </c>
      <c r="CS152" s="18">
        <f t="shared" si="17"/>
        <v>303460</v>
      </c>
      <c r="CT152" s="22">
        <f t="shared" si="20"/>
        <v>0</v>
      </c>
      <c r="CU152" s="14">
        <f t="shared" si="18"/>
        <v>0</v>
      </c>
      <c r="CV152" s="6">
        <f t="shared" si="21"/>
        <v>545841</v>
      </c>
      <c r="CW152" s="29">
        <f t="shared" si="22"/>
        <v>44.405055684714043</v>
      </c>
      <c r="CX152" s="29">
        <f t="shared" si="23"/>
        <v>44.405055684714043</v>
      </c>
      <c r="CY152" s="6">
        <f t="shared" si="19"/>
        <v>589.46112311015122</v>
      </c>
    </row>
    <row r="153" spans="1:103" x14ac:dyDescent="0.2">
      <c r="A153" s="2" t="s">
        <v>176</v>
      </c>
      <c r="B153" s="2" t="s">
        <v>98</v>
      </c>
      <c r="C153" s="31">
        <v>3</v>
      </c>
      <c r="D153" s="2" t="s">
        <v>177</v>
      </c>
      <c r="E153" s="3">
        <v>872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12">
        <v>59</v>
      </c>
      <c r="L153" s="3">
        <v>0</v>
      </c>
      <c r="M153" s="3">
        <v>0</v>
      </c>
      <c r="N153" s="3">
        <v>0</v>
      </c>
      <c r="O153" s="3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30550</v>
      </c>
      <c r="U153" s="12">
        <v>40140</v>
      </c>
      <c r="V153" s="12">
        <v>0</v>
      </c>
      <c r="W153" s="12">
        <v>0</v>
      </c>
      <c r="X153" s="6">
        <v>0</v>
      </c>
      <c r="Y153" s="12">
        <v>0</v>
      </c>
      <c r="Z153" s="6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6">
        <v>0</v>
      </c>
      <c r="AG153" s="6">
        <v>0</v>
      </c>
      <c r="AH153" s="12">
        <v>0</v>
      </c>
      <c r="AI153" s="12">
        <v>0</v>
      </c>
      <c r="AJ153" s="3">
        <v>0</v>
      </c>
      <c r="AK153" s="6">
        <v>0</v>
      </c>
      <c r="AL153" s="6">
        <v>0</v>
      </c>
      <c r="AM153" s="12">
        <v>0</v>
      </c>
      <c r="AN153" s="3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3">
        <v>0</v>
      </c>
      <c r="AX153" s="3">
        <v>0</v>
      </c>
      <c r="AY153" s="3">
        <v>0</v>
      </c>
      <c r="AZ153" s="12">
        <v>0</v>
      </c>
      <c r="BA153" s="3">
        <v>0</v>
      </c>
      <c r="BB153" s="3">
        <v>0</v>
      </c>
      <c r="BC153" s="6">
        <v>0</v>
      </c>
      <c r="BD153" s="12">
        <v>43400</v>
      </c>
      <c r="BE153" s="12">
        <v>0</v>
      </c>
      <c r="BF153" s="12">
        <v>22560</v>
      </c>
      <c r="BG153" s="12">
        <v>3720</v>
      </c>
      <c r="BH153" s="12">
        <v>0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5400</v>
      </c>
      <c r="BO153" s="12">
        <v>620</v>
      </c>
      <c r="BP153" s="12">
        <v>0</v>
      </c>
      <c r="BQ153" s="12">
        <v>220</v>
      </c>
      <c r="BR153" s="12">
        <v>920</v>
      </c>
      <c r="BS153" s="12">
        <v>0</v>
      </c>
      <c r="BT153" s="12">
        <v>0</v>
      </c>
      <c r="BU153" s="12">
        <v>35</v>
      </c>
      <c r="BV153" s="12">
        <v>765</v>
      </c>
      <c r="BW153" s="12">
        <v>0</v>
      </c>
      <c r="BX153" s="12">
        <v>1980</v>
      </c>
      <c r="BY153" s="12">
        <v>6470</v>
      </c>
      <c r="BZ153" s="12">
        <v>48900</v>
      </c>
      <c r="CA153" s="12">
        <v>0</v>
      </c>
      <c r="CB153" s="12">
        <v>7590</v>
      </c>
      <c r="CC153" s="12">
        <v>4770</v>
      </c>
      <c r="CD153" s="18">
        <v>157710</v>
      </c>
      <c r="CE153" s="18">
        <v>0</v>
      </c>
      <c r="CF153" s="3">
        <v>0</v>
      </c>
      <c r="CG153" s="3">
        <v>0</v>
      </c>
      <c r="CH153" s="3">
        <v>0</v>
      </c>
      <c r="CI153" s="3">
        <v>0</v>
      </c>
      <c r="CJ153" s="3">
        <v>0</v>
      </c>
      <c r="CK153" s="14">
        <v>0</v>
      </c>
      <c r="CL153" s="12"/>
      <c r="CM153" s="18">
        <v>0</v>
      </c>
      <c r="CN153" s="12">
        <v>42740</v>
      </c>
      <c r="CO153" s="18">
        <v>0</v>
      </c>
      <c r="CP153" s="3">
        <v>0</v>
      </c>
      <c r="CQ153" s="22">
        <v>0</v>
      </c>
      <c r="CR153" s="12">
        <f t="shared" si="16"/>
        <v>260839</v>
      </c>
      <c r="CS153" s="18">
        <f t="shared" si="17"/>
        <v>157710</v>
      </c>
      <c r="CT153" s="22">
        <f t="shared" si="20"/>
        <v>0</v>
      </c>
      <c r="CU153" s="14">
        <f t="shared" si="18"/>
        <v>0</v>
      </c>
      <c r="CV153" s="6">
        <f t="shared" si="21"/>
        <v>418549</v>
      </c>
      <c r="CW153" s="29">
        <f t="shared" si="22"/>
        <v>62.319823963263566</v>
      </c>
      <c r="CX153" s="29">
        <f t="shared" si="23"/>
        <v>62.319823963263566</v>
      </c>
      <c r="CY153" s="6">
        <f t="shared" si="19"/>
        <v>479.98738532110093</v>
      </c>
    </row>
    <row r="154" spans="1:103" x14ac:dyDescent="0.2">
      <c r="A154" s="2" t="s">
        <v>178</v>
      </c>
      <c r="B154" s="2" t="s">
        <v>179</v>
      </c>
      <c r="C154" s="31">
        <v>5</v>
      </c>
      <c r="D154" s="2" t="s">
        <v>180</v>
      </c>
      <c r="E154" s="3">
        <v>2423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12">
        <v>0</v>
      </c>
      <c r="L154" s="3">
        <v>0</v>
      </c>
      <c r="M154" s="3">
        <v>0</v>
      </c>
      <c r="N154" s="3">
        <v>0</v>
      </c>
      <c r="O154" s="3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82720</v>
      </c>
      <c r="U154" s="12">
        <v>130720</v>
      </c>
      <c r="V154" s="12">
        <v>0</v>
      </c>
      <c r="W154" s="12">
        <v>0</v>
      </c>
      <c r="X154" s="6">
        <v>0</v>
      </c>
      <c r="Y154" s="12">
        <v>0</v>
      </c>
      <c r="Z154" s="6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6">
        <v>0</v>
      </c>
      <c r="AG154" s="6">
        <v>0</v>
      </c>
      <c r="AH154" s="12">
        <v>0</v>
      </c>
      <c r="AI154" s="12">
        <v>0</v>
      </c>
      <c r="AJ154" s="3">
        <v>0</v>
      </c>
      <c r="AK154" s="6">
        <v>0</v>
      </c>
      <c r="AL154" s="6">
        <v>0</v>
      </c>
      <c r="AM154" s="12">
        <v>0</v>
      </c>
      <c r="AN154" s="3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3">
        <v>0</v>
      </c>
      <c r="AX154" s="3">
        <v>0</v>
      </c>
      <c r="AY154" s="3">
        <v>0</v>
      </c>
      <c r="AZ154" s="12">
        <v>0</v>
      </c>
      <c r="BA154" s="3">
        <v>0</v>
      </c>
      <c r="BB154" s="3">
        <v>0</v>
      </c>
      <c r="BC154" s="6">
        <v>0</v>
      </c>
      <c r="BD154" s="12">
        <v>108180</v>
      </c>
      <c r="BE154" s="12">
        <v>0</v>
      </c>
      <c r="BF154" s="12">
        <v>184300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24</v>
      </c>
      <c r="BN154" s="12">
        <v>2871</v>
      </c>
      <c r="BO154" s="12">
        <v>1060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600</v>
      </c>
      <c r="BV154" s="12">
        <v>0</v>
      </c>
      <c r="BW154" s="12">
        <v>0</v>
      </c>
      <c r="BX154" s="12">
        <v>625</v>
      </c>
      <c r="BY154" s="12">
        <v>1438</v>
      </c>
      <c r="BZ154" s="12">
        <v>0</v>
      </c>
      <c r="CA154" s="12">
        <v>0</v>
      </c>
      <c r="CB154" s="12">
        <v>0</v>
      </c>
      <c r="CC154" s="12">
        <v>15360</v>
      </c>
      <c r="CD154" s="18">
        <v>546060</v>
      </c>
      <c r="CE154" s="18">
        <v>0</v>
      </c>
      <c r="CF154" s="3">
        <v>0</v>
      </c>
      <c r="CG154" s="3">
        <v>0</v>
      </c>
      <c r="CH154" s="3">
        <v>0</v>
      </c>
      <c r="CI154" s="3">
        <v>0</v>
      </c>
      <c r="CJ154" s="3">
        <v>0</v>
      </c>
      <c r="CK154" s="14">
        <v>0</v>
      </c>
      <c r="CL154" s="12"/>
      <c r="CM154" s="18">
        <v>0</v>
      </c>
      <c r="CN154" s="12">
        <v>167340</v>
      </c>
      <c r="CO154" s="18">
        <v>0</v>
      </c>
      <c r="CP154" s="3">
        <v>0</v>
      </c>
      <c r="CQ154" s="22">
        <v>0</v>
      </c>
      <c r="CR154" s="12">
        <f t="shared" si="16"/>
        <v>695238</v>
      </c>
      <c r="CS154" s="18">
        <f t="shared" si="17"/>
        <v>546060</v>
      </c>
      <c r="CT154" s="22">
        <f t="shared" si="20"/>
        <v>0</v>
      </c>
      <c r="CU154" s="14">
        <f t="shared" si="18"/>
        <v>0</v>
      </c>
      <c r="CV154" s="6">
        <f t="shared" si="21"/>
        <v>1241298</v>
      </c>
      <c r="CW154" s="29">
        <f t="shared" si="22"/>
        <v>56.008951919684066</v>
      </c>
      <c r="CX154" s="29">
        <f t="shared" si="23"/>
        <v>56.008951919684066</v>
      </c>
      <c r="CY154" s="6">
        <f t="shared" si="19"/>
        <v>512.29797771357823</v>
      </c>
    </row>
    <row r="155" spans="1:103" x14ac:dyDescent="0.2">
      <c r="A155" s="2" t="s">
        <v>181</v>
      </c>
      <c r="B155" s="2" t="s">
        <v>179</v>
      </c>
      <c r="C155" s="31">
        <v>5</v>
      </c>
      <c r="D155" s="2" t="s">
        <v>182</v>
      </c>
      <c r="E155" s="3">
        <v>3591</v>
      </c>
      <c r="F155" s="3">
        <v>0</v>
      </c>
      <c r="G155" s="3">
        <v>0</v>
      </c>
      <c r="H155" s="3">
        <v>0</v>
      </c>
      <c r="I155" s="3">
        <v>500</v>
      </c>
      <c r="J155" s="3">
        <v>0</v>
      </c>
      <c r="K155" s="12">
        <v>30</v>
      </c>
      <c r="L155" s="3">
        <v>0</v>
      </c>
      <c r="M155" s="3">
        <v>0</v>
      </c>
      <c r="N155" s="3">
        <v>0</v>
      </c>
      <c r="O155" s="3">
        <v>0</v>
      </c>
      <c r="P155" s="12">
        <v>59040</v>
      </c>
      <c r="Q155" s="12">
        <v>1460</v>
      </c>
      <c r="R155" s="12">
        <v>0</v>
      </c>
      <c r="S155" s="12">
        <v>0</v>
      </c>
      <c r="T155" s="12">
        <v>140760</v>
      </c>
      <c r="U155" s="12">
        <v>93380</v>
      </c>
      <c r="V155" s="12">
        <v>0</v>
      </c>
      <c r="W155" s="12">
        <v>0</v>
      </c>
      <c r="X155" s="6">
        <v>0</v>
      </c>
      <c r="Y155" s="12">
        <v>0</v>
      </c>
      <c r="Z155" s="6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6">
        <v>0</v>
      </c>
      <c r="AG155" s="6">
        <v>0</v>
      </c>
      <c r="AH155" s="12">
        <v>0</v>
      </c>
      <c r="AI155" s="12">
        <v>0</v>
      </c>
      <c r="AJ155" s="3">
        <v>0</v>
      </c>
      <c r="AK155" s="6">
        <v>0</v>
      </c>
      <c r="AL155" s="6">
        <v>0</v>
      </c>
      <c r="AM155" s="12">
        <v>0</v>
      </c>
      <c r="AN155" s="3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3">
        <v>0</v>
      </c>
      <c r="AX155" s="3">
        <v>0</v>
      </c>
      <c r="AY155" s="3">
        <v>0</v>
      </c>
      <c r="AZ155" s="12">
        <v>0</v>
      </c>
      <c r="BA155" s="3">
        <v>0</v>
      </c>
      <c r="BB155" s="3">
        <v>0</v>
      </c>
      <c r="BC155" s="6">
        <v>0</v>
      </c>
      <c r="BD155" s="12">
        <v>118570</v>
      </c>
      <c r="BE155" s="12">
        <v>0</v>
      </c>
      <c r="BF155" s="12">
        <v>248270</v>
      </c>
      <c r="BG155" s="12">
        <v>0</v>
      </c>
      <c r="BH155" s="12">
        <v>0</v>
      </c>
      <c r="BI155" s="12">
        <v>0</v>
      </c>
      <c r="BJ155" s="12">
        <v>0</v>
      </c>
      <c r="BK155" s="12">
        <v>0</v>
      </c>
      <c r="BL155" s="12">
        <v>0</v>
      </c>
      <c r="BM155" s="12">
        <v>310</v>
      </c>
      <c r="BN155" s="12">
        <v>2692</v>
      </c>
      <c r="BO155" s="12">
        <v>1700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2">
        <v>310</v>
      </c>
      <c r="BV155" s="12">
        <v>0</v>
      </c>
      <c r="BW155" s="12">
        <v>0</v>
      </c>
      <c r="BX155" s="12">
        <v>1466</v>
      </c>
      <c r="BY155" s="12">
        <v>6440</v>
      </c>
      <c r="BZ155" s="12">
        <v>0</v>
      </c>
      <c r="CA155" s="12">
        <v>0</v>
      </c>
      <c r="CB155" s="12">
        <v>0</v>
      </c>
      <c r="CC155" s="12">
        <v>282860</v>
      </c>
      <c r="CD155" s="18">
        <v>499980</v>
      </c>
      <c r="CE155" s="18">
        <v>0</v>
      </c>
      <c r="CF155" s="3">
        <v>0</v>
      </c>
      <c r="CG155" s="3">
        <v>0</v>
      </c>
      <c r="CH155" s="3">
        <v>0</v>
      </c>
      <c r="CI155" s="3">
        <v>0</v>
      </c>
      <c r="CJ155" s="3">
        <v>0</v>
      </c>
      <c r="CK155" s="14">
        <v>0</v>
      </c>
      <c r="CL155" s="12">
        <v>31900</v>
      </c>
      <c r="CM155" s="18">
        <v>0</v>
      </c>
      <c r="CN155" s="12">
        <v>128920</v>
      </c>
      <c r="CO155" s="18">
        <v>0</v>
      </c>
      <c r="CP155" s="3">
        <v>0</v>
      </c>
      <c r="CQ155" s="22">
        <v>0</v>
      </c>
      <c r="CR155" s="12">
        <f t="shared" si="16"/>
        <v>1118108</v>
      </c>
      <c r="CS155" s="18">
        <f t="shared" si="17"/>
        <v>499980</v>
      </c>
      <c r="CT155" s="22">
        <f t="shared" si="20"/>
        <v>0</v>
      </c>
      <c r="CU155" s="14">
        <f t="shared" si="18"/>
        <v>0</v>
      </c>
      <c r="CV155" s="6">
        <f t="shared" si="21"/>
        <v>1618088</v>
      </c>
      <c r="CW155" s="29">
        <f t="shared" si="22"/>
        <v>69.100568077879572</v>
      </c>
      <c r="CX155" s="29">
        <f t="shared" si="23"/>
        <v>69.100568077879572</v>
      </c>
      <c r="CY155" s="6">
        <f t="shared" si="19"/>
        <v>450.59537733221941</v>
      </c>
    </row>
    <row r="156" spans="1:103" x14ac:dyDescent="0.2">
      <c r="A156" s="2" t="s">
        <v>183</v>
      </c>
      <c r="B156" s="2" t="s">
        <v>179</v>
      </c>
      <c r="C156" s="31">
        <v>5</v>
      </c>
      <c r="D156" s="2" t="s">
        <v>184</v>
      </c>
      <c r="E156" s="3">
        <v>1636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12">
        <v>0</v>
      </c>
      <c r="L156" s="3">
        <v>0</v>
      </c>
      <c r="M156" s="3">
        <v>0</v>
      </c>
      <c r="N156" s="3">
        <v>0</v>
      </c>
      <c r="O156" s="3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53160</v>
      </c>
      <c r="U156" s="12">
        <v>23060</v>
      </c>
      <c r="V156" s="12">
        <v>0</v>
      </c>
      <c r="W156" s="12">
        <v>0</v>
      </c>
      <c r="X156" s="6">
        <v>0</v>
      </c>
      <c r="Y156" s="12">
        <v>0</v>
      </c>
      <c r="Z156" s="6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6">
        <v>0</v>
      </c>
      <c r="AG156" s="6">
        <v>0</v>
      </c>
      <c r="AH156" s="12">
        <v>0</v>
      </c>
      <c r="AI156" s="12">
        <v>0</v>
      </c>
      <c r="AJ156" s="3">
        <v>0</v>
      </c>
      <c r="AK156" s="6">
        <v>0</v>
      </c>
      <c r="AL156" s="6">
        <v>0</v>
      </c>
      <c r="AM156" s="12">
        <v>0</v>
      </c>
      <c r="AN156" s="3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3">
        <v>0</v>
      </c>
      <c r="AX156" s="3">
        <v>0</v>
      </c>
      <c r="AY156" s="3">
        <v>0</v>
      </c>
      <c r="AZ156" s="12">
        <v>0</v>
      </c>
      <c r="BA156" s="3">
        <v>0</v>
      </c>
      <c r="BB156" s="3">
        <v>0</v>
      </c>
      <c r="BC156" s="6">
        <v>0</v>
      </c>
      <c r="BD156" s="12">
        <v>87780</v>
      </c>
      <c r="BE156" s="12">
        <v>0</v>
      </c>
      <c r="BF156" s="12">
        <v>134185</v>
      </c>
      <c r="BG156" s="12">
        <v>0</v>
      </c>
      <c r="BH156" s="12">
        <v>0</v>
      </c>
      <c r="BI156" s="12">
        <v>0</v>
      </c>
      <c r="BJ156" s="12">
        <v>0</v>
      </c>
      <c r="BK156" s="12">
        <v>0</v>
      </c>
      <c r="BL156" s="12">
        <v>0</v>
      </c>
      <c r="BM156" s="12">
        <v>15</v>
      </c>
      <c r="BN156" s="12">
        <v>1840</v>
      </c>
      <c r="BO156" s="12">
        <v>1220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12">
        <v>150</v>
      </c>
      <c r="BV156" s="12">
        <v>0</v>
      </c>
      <c r="BW156" s="12">
        <v>0</v>
      </c>
      <c r="BX156" s="12">
        <v>401</v>
      </c>
      <c r="BY156" s="12">
        <v>922</v>
      </c>
      <c r="BZ156" s="12">
        <v>0</v>
      </c>
      <c r="CA156" s="12">
        <v>0</v>
      </c>
      <c r="CB156" s="12">
        <v>0</v>
      </c>
      <c r="CC156" s="12">
        <v>46420</v>
      </c>
      <c r="CD156" s="18">
        <v>225360</v>
      </c>
      <c r="CE156" s="18">
        <v>0</v>
      </c>
      <c r="CF156" s="3">
        <v>0</v>
      </c>
      <c r="CG156" s="3">
        <v>0</v>
      </c>
      <c r="CH156" s="3">
        <v>0</v>
      </c>
      <c r="CI156" s="3">
        <v>0</v>
      </c>
      <c r="CJ156" s="3">
        <v>0</v>
      </c>
      <c r="CK156" s="14">
        <v>0</v>
      </c>
      <c r="CL156" s="12"/>
      <c r="CM156" s="18">
        <v>0</v>
      </c>
      <c r="CN156" s="12">
        <v>57760</v>
      </c>
      <c r="CO156" s="18">
        <v>0</v>
      </c>
      <c r="CP156" s="3">
        <v>0</v>
      </c>
      <c r="CQ156" s="22">
        <v>0</v>
      </c>
      <c r="CR156" s="12">
        <f t="shared" si="16"/>
        <v>406913</v>
      </c>
      <c r="CS156" s="18">
        <f t="shared" si="17"/>
        <v>225360</v>
      </c>
      <c r="CT156" s="22">
        <f t="shared" si="20"/>
        <v>0</v>
      </c>
      <c r="CU156" s="14">
        <f t="shared" si="18"/>
        <v>0</v>
      </c>
      <c r="CV156" s="6">
        <f t="shared" si="21"/>
        <v>632273</v>
      </c>
      <c r="CW156" s="29">
        <f t="shared" si="22"/>
        <v>64.357168501580801</v>
      </c>
      <c r="CX156" s="29">
        <f t="shared" si="23"/>
        <v>64.357168501580801</v>
      </c>
      <c r="CY156" s="6">
        <f t="shared" si="19"/>
        <v>386.47493887530561</v>
      </c>
    </row>
    <row r="157" spans="1:103" x14ac:dyDescent="0.2">
      <c r="A157" s="2" t="s">
        <v>185</v>
      </c>
      <c r="B157" s="2" t="s">
        <v>179</v>
      </c>
      <c r="C157" s="31">
        <v>5</v>
      </c>
      <c r="D157" s="2" t="s">
        <v>186</v>
      </c>
      <c r="E157" s="3">
        <v>926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12">
        <v>0</v>
      </c>
      <c r="L157" s="3">
        <v>0</v>
      </c>
      <c r="M157" s="3">
        <v>0</v>
      </c>
      <c r="N157" s="3">
        <v>0</v>
      </c>
      <c r="O157" s="3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32380</v>
      </c>
      <c r="U157" s="12">
        <v>41720</v>
      </c>
      <c r="V157" s="12">
        <v>0</v>
      </c>
      <c r="W157" s="12">
        <v>0</v>
      </c>
      <c r="X157" s="6">
        <v>0</v>
      </c>
      <c r="Y157" s="12">
        <v>0</v>
      </c>
      <c r="Z157" s="6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6">
        <v>0</v>
      </c>
      <c r="AG157" s="6">
        <v>0</v>
      </c>
      <c r="AH157" s="12">
        <v>0</v>
      </c>
      <c r="AI157" s="12">
        <v>0</v>
      </c>
      <c r="AJ157" s="3">
        <v>0</v>
      </c>
      <c r="AK157" s="6">
        <v>0</v>
      </c>
      <c r="AL157" s="6">
        <v>0</v>
      </c>
      <c r="AM157" s="12">
        <v>0</v>
      </c>
      <c r="AN157" s="3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3">
        <v>0</v>
      </c>
      <c r="AX157" s="3">
        <v>0</v>
      </c>
      <c r="AY157" s="3">
        <v>0</v>
      </c>
      <c r="AZ157" s="12">
        <v>0</v>
      </c>
      <c r="BA157" s="3">
        <v>0</v>
      </c>
      <c r="BB157" s="3">
        <v>0</v>
      </c>
      <c r="BC157" s="6">
        <v>0</v>
      </c>
      <c r="BD157" s="12">
        <v>40560</v>
      </c>
      <c r="BE157" s="12">
        <v>0</v>
      </c>
      <c r="BF157" s="12">
        <v>42850</v>
      </c>
      <c r="BG157" s="12">
        <v>0</v>
      </c>
      <c r="BH157" s="12">
        <v>0</v>
      </c>
      <c r="BI157" s="12">
        <v>0</v>
      </c>
      <c r="BJ157" s="12">
        <v>0</v>
      </c>
      <c r="BK157" s="12">
        <v>0</v>
      </c>
      <c r="BL157" s="12">
        <v>0</v>
      </c>
      <c r="BM157" s="12">
        <v>10</v>
      </c>
      <c r="BN157" s="12">
        <v>1158</v>
      </c>
      <c r="BO157" s="12">
        <v>280</v>
      </c>
      <c r="BP157" s="12">
        <v>0</v>
      </c>
      <c r="BQ157" s="12">
        <v>0</v>
      </c>
      <c r="BR157" s="12">
        <v>0</v>
      </c>
      <c r="BS157" s="12">
        <v>0</v>
      </c>
      <c r="BT157" s="12">
        <v>0</v>
      </c>
      <c r="BU157" s="12">
        <v>100</v>
      </c>
      <c r="BV157" s="12">
        <v>0</v>
      </c>
      <c r="BW157" s="12">
        <v>0</v>
      </c>
      <c r="BX157" s="12">
        <v>252</v>
      </c>
      <c r="BY157" s="12">
        <v>580</v>
      </c>
      <c r="BZ157" s="12">
        <v>0</v>
      </c>
      <c r="CA157" s="12">
        <v>0</v>
      </c>
      <c r="CB157" s="12">
        <v>0</v>
      </c>
      <c r="CC157" s="12">
        <v>11600</v>
      </c>
      <c r="CD157" s="18">
        <v>194970</v>
      </c>
      <c r="CE157" s="18">
        <v>0</v>
      </c>
      <c r="CF157" s="3">
        <v>0</v>
      </c>
      <c r="CG157" s="3">
        <v>0</v>
      </c>
      <c r="CH157" s="3">
        <v>0</v>
      </c>
      <c r="CI157" s="3">
        <v>0</v>
      </c>
      <c r="CJ157" s="3">
        <v>0</v>
      </c>
      <c r="CK157" s="14">
        <v>0</v>
      </c>
      <c r="CL157" s="12"/>
      <c r="CM157" s="18">
        <v>0</v>
      </c>
      <c r="CN157" s="12">
        <v>91900</v>
      </c>
      <c r="CO157" s="18">
        <v>0</v>
      </c>
      <c r="CP157" s="3">
        <v>0</v>
      </c>
      <c r="CQ157" s="22">
        <v>0</v>
      </c>
      <c r="CR157" s="12">
        <f t="shared" si="16"/>
        <v>263390</v>
      </c>
      <c r="CS157" s="18">
        <f t="shared" si="17"/>
        <v>194970</v>
      </c>
      <c r="CT157" s="22">
        <f t="shared" si="20"/>
        <v>0</v>
      </c>
      <c r="CU157" s="14">
        <f t="shared" si="18"/>
        <v>0</v>
      </c>
      <c r="CV157" s="6">
        <f t="shared" si="21"/>
        <v>458360</v>
      </c>
      <c r="CW157" s="29">
        <f t="shared" si="22"/>
        <v>57.463565756174184</v>
      </c>
      <c r="CX157" s="29">
        <f t="shared" si="23"/>
        <v>57.463565756174184</v>
      </c>
      <c r="CY157" s="6">
        <f t="shared" si="19"/>
        <v>494.98920086393088</v>
      </c>
    </row>
    <row r="158" spans="1:103" x14ac:dyDescent="0.2">
      <c r="A158" s="2" t="s">
        <v>187</v>
      </c>
      <c r="B158" s="2" t="s">
        <v>179</v>
      </c>
      <c r="C158" s="31">
        <v>5</v>
      </c>
      <c r="D158" s="2" t="s">
        <v>188</v>
      </c>
      <c r="E158" s="3">
        <v>45277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12">
        <v>1460.7</v>
      </c>
      <c r="L158" s="3">
        <v>0</v>
      </c>
      <c r="M158" s="3">
        <v>0</v>
      </c>
      <c r="N158" s="3">
        <v>0</v>
      </c>
      <c r="O158" s="3">
        <v>0</v>
      </c>
      <c r="P158" s="12">
        <v>1697390</v>
      </c>
      <c r="Q158" s="12">
        <v>1487370</v>
      </c>
      <c r="R158" s="12">
        <v>0</v>
      </c>
      <c r="S158" s="12">
        <v>0</v>
      </c>
      <c r="T158" s="12">
        <v>0</v>
      </c>
      <c r="U158" s="12">
        <v>1900100</v>
      </c>
      <c r="V158" s="12">
        <v>0</v>
      </c>
      <c r="W158" s="12">
        <v>506</v>
      </c>
      <c r="X158" s="6">
        <v>0</v>
      </c>
      <c r="Y158" s="12">
        <v>29580</v>
      </c>
      <c r="Z158" s="6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6">
        <v>0</v>
      </c>
      <c r="AG158" s="6">
        <v>0</v>
      </c>
      <c r="AH158" s="12">
        <v>0</v>
      </c>
      <c r="AI158" s="12">
        <v>0</v>
      </c>
      <c r="AJ158" s="3">
        <v>0</v>
      </c>
      <c r="AK158" s="6">
        <v>0</v>
      </c>
      <c r="AL158" s="6">
        <v>0</v>
      </c>
      <c r="AM158" s="12">
        <v>0</v>
      </c>
      <c r="AN158" s="3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3">
        <v>0</v>
      </c>
      <c r="AX158" s="3">
        <v>0</v>
      </c>
      <c r="AY158" s="3">
        <v>0</v>
      </c>
      <c r="AZ158" s="12">
        <v>451060</v>
      </c>
      <c r="BA158" s="3">
        <v>0</v>
      </c>
      <c r="BB158" s="3">
        <v>0</v>
      </c>
      <c r="BC158" s="6">
        <v>0</v>
      </c>
      <c r="BD158" s="12">
        <v>2341380</v>
      </c>
      <c r="BE158" s="12">
        <v>26300</v>
      </c>
      <c r="BF158" s="12">
        <v>4472830</v>
      </c>
      <c r="BG158" s="12">
        <v>214590</v>
      </c>
      <c r="BH158" s="12">
        <v>0</v>
      </c>
      <c r="BI158" s="12">
        <v>1735</v>
      </c>
      <c r="BJ158" s="12">
        <v>0</v>
      </c>
      <c r="BK158" s="12">
        <v>0</v>
      </c>
      <c r="BL158" s="12">
        <v>0</v>
      </c>
      <c r="BM158" s="12">
        <v>1232</v>
      </c>
      <c r="BN158" s="12">
        <v>59360</v>
      </c>
      <c r="BO158" s="12">
        <v>35075</v>
      </c>
      <c r="BP158" s="12">
        <v>2760</v>
      </c>
      <c r="BQ158" s="12">
        <v>2857</v>
      </c>
      <c r="BR158" s="12">
        <v>0</v>
      </c>
      <c r="BS158" s="12">
        <v>0</v>
      </c>
      <c r="BT158" s="12">
        <v>0</v>
      </c>
      <c r="BU158" s="12">
        <v>4067.5</v>
      </c>
      <c r="BV158" s="12">
        <v>10824</v>
      </c>
      <c r="BW158" s="12">
        <v>5043</v>
      </c>
      <c r="BX158" s="12">
        <v>37718</v>
      </c>
      <c r="BY158" s="12">
        <v>195600</v>
      </c>
      <c r="BZ158" s="12">
        <v>1196490</v>
      </c>
      <c r="CA158" s="12">
        <v>0</v>
      </c>
      <c r="CB158" s="12">
        <v>135160</v>
      </c>
      <c r="CC158" s="12">
        <v>732730</v>
      </c>
      <c r="CD158" s="18">
        <v>7368170</v>
      </c>
      <c r="CE158" s="18">
        <v>0</v>
      </c>
      <c r="CF158" s="3">
        <v>4750</v>
      </c>
      <c r="CG158" s="3">
        <v>0</v>
      </c>
      <c r="CH158" s="3">
        <v>0</v>
      </c>
      <c r="CI158" s="3">
        <v>0</v>
      </c>
      <c r="CJ158" s="3">
        <v>0</v>
      </c>
      <c r="CK158" s="14">
        <v>0</v>
      </c>
      <c r="CL158" s="12">
        <v>683360</v>
      </c>
      <c r="CM158" s="18">
        <v>204400</v>
      </c>
      <c r="CN158" s="12">
        <v>596120</v>
      </c>
      <c r="CO158" s="18">
        <v>0</v>
      </c>
      <c r="CP158" s="3">
        <v>24600</v>
      </c>
      <c r="CQ158" s="22">
        <v>24600</v>
      </c>
      <c r="CR158" s="12">
        <f t="shared" si="16"/>
        <v>16322698.199999999</v>
      </c>
      <c r="CS158" s="18">
        <f t="shared" si="17"/>
        <v>7572570</v>
      </c>
      <c r="CT158" s="22">
        <f t="shared" si="20"/>
        <v>24600</v>
      </c>
      <c r="CU158" s="14">
        <f t="shared" si="18"/>
        <v>0</v>
      </c>
      <c r="CV158" s="6">
        <f t="shared" si="21"/>
        <v>23895268.199999999</v>
      </c>
      <c r="CW158" s="29">
        <f t="shared" si="22"/>
        <v>68.341924225151047</v>
      </c>
      <c r="CX158" s="29">
        <f t="shared" si="23"/>
        <v>68.341924225151047</v>
      </c>
      <c r="CY158" s="6">
        <f t="shared" si="19"/>
        <v>527.75732049384897</v>
      </c>
    </row>
    <row r="159" spans="1:103" x14ac:dyDescent="0.2">
      <c r="A159" s="2" t="s">
        <v>189</v>
      </c>
      <c r="B159" s="2" t="s">
        <v>179</v>
      </c>
      <c r="C159" s="31">
        <v>5</v>
      </c>
      <c r="D159" s="2" t="s">
        <v>190</v>
      </c>
      <c r="E159" s="3">
        <v>1009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12">
        <v>0</v>
      </c>
      <c r="L159" s="3">
        <v>0</v>
      </c>
      <c r="M159" s="3">
        <v>0</v>
      </c>
      <c r="N159" s="3">
        <v>0</v>
      </c>
      <c r="O159" s="3">
        <v>0</v>
      </c>
      <c r="P159" s="12">
        <v>4280</v>
      </c>
      <c r="Q159" s="12">
        <v>0</v>
      </c>
      <c r="R159" s="12">
        <v>0</v>
      </c>
      <c r="S159" s="12">
        <v>0</v>
      </c>
      <c r="T159" s="12">
        <v>37620</v>
      </c>
      <c r="U159" s="12">
        <v>29280</v>
      </c>
      <c r="V159" s="12">
        <v>0</v>
      </c>
      <c r="W159" s="12">
        <v>0</v>
      </c>
      <c r="X159" s="6">
        <v>0</v>
      </c>
      <c r="Y159" s="12">
        <v>0</v>
      </c>
      <c r="Z159" s="6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6">
        <v>0</v>
      </c>
      <c r="AG159" s="6">
        <v>0</v>
      </c>
      <c r="AH159" s="12">
        <v>0</v>
      </c>
      <c r="AI159" s="12">
        <v>0</v>
      </c>
      <c r="AJ159" s="3">
        <v>0</v>
      </c>
      <c r="AK159" s="6">
        <v>0</v>
      </c>
      <c r="AL159" s="6">
        <v>0</v>
      </c>
      <c r="AM159" s="12">
        <v>0</v>
      </c>
      <c r="AN159" s="3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3">
        <v>0</v>
      </c>
      <c r="AX159" s="3">
        <v>0</v>
      </c>
      <c r="AY159" s="3">
        <v>0</v>
      </c>
      <c r="AZ159" s="12">
        <v>0</v>
      </c>
      <c r="BA159" s="3">
        <v>0</v>
      </c>
      <c r="BB159" s="3">
        <v>0</v>
      </c>
      <c r="BC159" s="6">
        <v>0</v>
      </c>
      <c r="BD159" s="12">
        <v>43240</v>
      </c>
      <c r="BE159" s="12">
        <v>0</v>
      </c>
      <c r="BF159" s="12">
        <v>55100</v>
      </c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25</v>
      </c>
      <c r="BN159" s="12">
        <v>1902</v>
      </c>
      <c r="BO159" s="12">
        <v>650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2">
        <v>360</v>
      </c>
      <c r="BV159" s="12">
        <v>0</v>
      </c>
      <c r="BW159" s="12">
        <v>0</v>
      </c>
      <c r="BX159" s="12">
        <v>662</v>
      </c>
      <c r="BY159" s="12">
        <v>743</v>
      </c>
      <c r="BZ159" s="12">
        <v>0</v>
      </c>
      <c r="CA159" s="12">
        <v>0</v>
      </c>
      <c r="CB159" s="12">
        <v>0</v>
      </c>
      <c r="CC159" s="12">
        <v>0</v>
      </c>
      <c r="CD159" s="18">
        <v>156890</v>
      </c>
      <c r="CE159" s="18">
        <v>0</v>
      </c>
      <c r="CF159" s="3">
        <v>0</v>
      </c>
      <c r="CG159" s="3">
        <v>0</v>
      </c>
      <c r="CH159" s="3">
        <v>0</v>
      </c>
      <c r="CI159" s="3">
        <v>0</v>
      </c>
      <c r="CJ159" s="3">
        <v>0</v>
      </c>
      <c r="CK159" s="14">
        <v>0</v>
      </c>
      <c r="CL159" s="12"/>
      <c r="CM159" s="18">
        <v>0</v>
      </c>
      <c r="CN159" s="12">
        <v>23360</v>
      </c>
      <c r="CO159" s="18">
        <v>0</v>
      </c>
      <c r="CP159" s="3">
        <v>0</v>
      </c>
      <c r="CQ159" s="22">
        <v>0</v>
      </c>
      <c r="CR159" s="12">
        <f t="shared" si="16"/>
        <v>197222</v>
      </c>
      <c r="CS159" s="18">
        <f t="shared" si="17"/>
        <v>156890</v>
      </c>
      <c r="CT159" s="22">
        <f t="shared" si="20"/>
        <v>0</v>
      </c>
      <c r="CU159" s="14">
        <f t="shared" si="18"/>
        <v>0</v>
      </c>
      <c r="CV159" s="6">
        <f t="shared" si="21"/>
        <v>354112</v>
      </c>
      <c r="CW159" s="29">
        <f t="shared" si="22"/>
        <v>55.694808422194107</v>
      </c>
      <c r="CX159" s="29">
        <f t="shared" si="23"/>
        <v>55.694808422194107</v>
      </c>
      <c r="CY159" s="6">
        <f t="shared" si="19"/>
        <v>350.95341922695741</v>
      </c>
    </row>
    <row r="160" spans="1:103" x14ac:dyDescent="0.2">
      <c r="A160" s="2" t="s">
        <v>191</v>
      </c>
      <c r="B160" s="2" t="s">
        <v>179</v>
      </c>
      <c r="C160" s="31">
        <v>5</v>
      </c>
      <c r="D160" s="2" t="s">
        <v>192</v>
      </c>
      <c r="E160" s="3">
        <v>8397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12">
        <v>37</v>
      </c>
      <c r="L160" s="3">
        <v>0</v>
      </c>
      <c r="M160" s="3">
        <v>0</v>
      </c>
      <c r="N160" s="3">
        <v>0</v>
      </c>
      <c r="O160" s="3">
        <v>0</v>
      </c>
      <c r="P160" s="12">
        <v>0</v>
      </c>
      <c r="Q160" s="12">
        <v>160</v>
      </c>
      <c r="R160" s="12">
        <v>0</v>
      </c>
      <c r="S160" s="12">
        <v>0</v>
      </c>
      <c r="T160" s="12">
        <v>258440</v>
      </c>
      <c r="U160" s="12">
        <v>221960</v>
      </c>
      <c r="V160" s="12">
        <v>0</v>
      </c>
      <c r="W160" s="12">
        <v>0</v>
      </c>
      <c r="X160" s="6">
        <v>0</v>
      </c>
      <c r="Y160" s="12">
        <v>0</v>
      </c>
      <c r="Z160" s="6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6">
        <v>0</v>
      </c>
      <c r="AG160" s="6">
        <v>0</v>
      </c>
      <c r="AH160" s="12">
        <v>0</v>
      </c>
      <c r="AI160" s="12">
        <v>0</v>
      </c>
      <c r="AJ160" s="3">
        <v>0</v>
      </c>
      <c r="AK160" s="6">
        <v>0</v>
      </c>
      <c r="AL160" s="6">
        <v>0</v>
      </c>
      <c r="AM160" s="12">
        <v>0</v>
      </c>
      <c r="AN160" s="3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3">
        <v>0</v>
      </c>
      <c r="AX160" s="3">
        <v>0</v>
      </c>
      <c r="AY160" s="3">
        <v>0</v>
      </c>
      <c r="AZ160" s="12">
        <v>0</v>
      </c>
      <c r="BA160" s="3">
        <v>0</v>
      </c>
      <c r="BB160" s="3">
        <v>0</v>
      </c>
      <c r="BC160" s="6">
        <v>0</v>
      </c>
      <c r="BD160" s="12">
        <v>316540</v>
      </c>
      <c r="BE160" s="12">
        <v>0</v>
      </c>
      <c r="BF160" s="12">
        <v>682440</v>
      </c>
      <c r="BG160" s="12">
        <v>46720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76</v>
      </c>
      <c r="BN160" s="12">
        <v>9147</v>
      </c>
      <c r="BO160" s="12">
        <v>6435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855</v>
      </c>
      <c r="BV160" s="12">
        <v>0</v>
      </c>
      <c r="BW160" s="12">
        <v>0</v>
      </c>
      <c r="BX160" s="12">
        <v>1992</v>
      </c>
      <c r="BY160" s="12">
        <v>4583</v>
      </c>
      <c r="BZ160" s="12">
        <v>0</v>
      </c>
      <c r="CA160" s="12">
        <v>0</v>
      </c>
      <c r="CB160" s="12">
        <v>0</v>
      </c>
      <c r="CC160" s="12">
        <v>584450</v>
      </c>
      <c r="CD160" s="18">
        <v>921740</v>
      </c>
      <c r="CE160" s="18">
        <v>0</v>
      </c>
      <c r="CF160" s="3">
        <v>0</v>
      </c>
      <c r="CG160" s="3">
        <v>0</v>
      </c>
      <c r="CH160" s="3">
        <v>0</v>
      </c>
      <c r="CI160" s="3">
        <v>0</v>
      </c>
      <c r="CJ160" s="3">
        <v>0</v>
      </c>
      <c r="CK160" s="14">
        <v>0</v>
      </c>
      <c r="CL160" s="12">
        <v>22540</v>
      </c>
      <c r="CM160" s="18">
        <v>0</v>
      </c>
      <c r="CN160" s="12">
        <v>214420</v>
      </c>
      <c r="CO160" s="18">
        <v>0</v>
      </c>
      <c r="CP160" s="3">
        <v>0</v>
      </c>
      <c r="CQ160" s="22">
        <v>0</v>
      </c>
      <c r="CR160" s="12">
        <f t="shared" si="16"/>
        <v>2370795</v>
      </c>
      <c r="CS160" s="18">
        <f t="shared" si="17"/>
        <v>921740</v>
      </c>
      <c r="CT160" s="22">
        <f t="shared" si="20"/>
        <v>0</v>
      </c>
      <c r="CU160" s="14">
        <f t="shared" si="18"/>
        <v>0</v>
      </c>
      <c r="CV160" s="6">
        <f t="shared" si="21"/>
        <v>3292535</v>
      </c>
      <c r="CW160" s="29">
        <f t="shared" si="22"/>
        <v>72.005157120577294</v>
      </c>
      <c r="CX160" s="29">
        <f t="shared" si="23"/>
        <v>72.005157120577294</v>
      </c>
      <c r="CY160" s="6">
        <f t="shared" si="19"/>
        <v>392.10849112778374</v>
      </c>
    </row>
    <row r="161" spans="1:103" x14ac:dyDescent="0.2">
      <c r="A161" s="2" t="s">
        <v>193</v>
      </c>
      <c r="B161" s="2" t="s">
        <v>179</v>
      </c>
      <c r="C161" s="31">
        <v>5</v>
      </c>
      <c r="D161" s="2" t="s">
        <v>194</v>
      </c>
      <c r="E161" s="3">
        <v>2527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12">
        <v>40</v>
      </c>
      <c r="L161" s="3">
        <v>0</v>
      </c>
      <c r="M161" s="3">
        <v>0</v>
      </c>
      <c r="N161" s="3">
        <v>0</v>
      </c>
      <c r="O161" s="3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97760</v>
      </c>
      <c r="U161" s="12">
        <v>86840</v>
      </c>
      <c r="V161" s="12">
        <v>0</v>
      </c>
      <c r="W161" s="12">
        <v>0</v>
      </c>
      <c r="X161" s="6">
        <v>0</v>
      </c>
      <c r="Y161" s="12">
        <v>0</v>
      </c>
      <c r="Z161" s="6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6">
        <v>0</v>
      </c>
      <c r="AG161" s="6">
        <v>0</v>
      </c>
      <c r="AH161" s="12">
        <v>0</v>
      </c>
      <c r="AI161" s="12">
        <v>0</v>
      </c>
      <c r="AJ161" s="3">
        <v>0</v>
      </c>
      <c r="AK161" s="6">
        <v>0</v>
      </c>
      <c r="AL161" s="6">
        <v>0</v>
      </c>
      <c r="AM161" s="12">
        <v>0</v>
      </c>
      <c r="AN161" s="3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3">
        <v>0</v>
      </c>
      <c r="AX161" s="3">
        <v>0</v>
      </c>
      <c r="AY161" s="3">
        <v>0</v>
      </c>
      <c r="AZ161" s="12">
        <v>0</v>
      </c>
      <c r="BA161" s="3">
        <v>0</v>
      </c>
      <c r="BB161" s="3">
        <v>0</v>
      </c>
      <c r="BC161" s="6">
        <v>0</v>
      </c>
      <c r="BD161" s="12">
        <v>94940</v>
      </c>
      <c r="BE161" s="12">
        <v>0</v>
      </c>
      <c r="BF161" s="12">
        <v>134185</v>
      </c>
      <c r="BG161" s="12">
        <v>2350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24</v>
      </c>
      <c r="BN161" s="12">
        <v>2885</v>
      </c>
      <c r="BO161" s="12">
        <v>1590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100</v>
      </c>
      <c r="BV161" s="12">
        <v>0</v>
      </c>
      <c r="BW161" s="12">
        <v>0</v>
      </c>
      <c r="BX161" s="12">
        <v>628</v>
      </c>
      <c r="BY161" s="12">
        <v>1445</v>
      </c>
      <c r="BZ161" s="12">
        <v>0</v>
      </c>
      <c r="CA161" s="12">
        <v>0</v>
      </c>
      <c r="CB161" s="12">
        <v>0</v>
      </c>
      <c r="CC161" s="12">
        <v>900</v>
      </c>
      <c r="CD161" s="18">
        <v>313630</v>
      </c>
      <c r="CE161" s="18">
        <v>0</v>
      </c>
      <c r="CF161" s="3">
        <v>0</v>
      </c>
      <c r="CG161" s="3">
        <v>0</v>
      </c>
      <c r="CH161" s="3">
        <v>0</v>
      </c>
      <c r="CI161" s="3">
        <v>0</v>
      </c>
      <c r="CJ161" s="3">
        <v>0</v>
      </c>
      <c r="CK161" s="14">
        <v>0</v>
      </c>
      <c r="CL161" s="12">
        <v>39190</v>
      </c>
      <c r="CM161" s="18">
        <v>0</v>
      </c>
      <c r="CN161" s="12">
        <v>94580</v>
      </c>
      <c r="CO161" s="18">
        <v>0</v>
      </c>
      <c r="CP161" s="3">
        <v>0</v>
      </c>
      <c r="CQ161" s="22">
        <v>0</v>
      </c>
      <c r="CR161" s="12">
        <f t="shared" si="16"/>
        <v>557457</v>
      </c>
      <c r="CS161" s="18">
        <f t="shared" si="17"/>
        <v>313630</v>
      </c>
      <c r="CT161" s="22">
        <f t="shared" si="20"/>
        <v>0</v>
      </c>
      <c r="CU161" s="14">
        <f t="shared" si="18"/>
        <v>0</v>
      </c>
      <c r="CV161" s="6">
        <f t="shared" si="21"/>
        <v>871087</v>
      </c>
      <c r="CW161" s="29">
        <f t="shared" si="22"/>
        <v>63.995559570972816</v>
      </c>
      <c r="CX161" s="29">
        <f t="shared" si="23"/>
        <v>63.995559570972816</v>
      </c>
      <c r="CY161" s="6">
        <f t="shared" si="19"/>
        <v>344.71191135734074</v>
      </c>
    </row>
    <row r="162" spans="1:103" x14ac:dyDescent="0.2">
      <c r="A162" s="2" t="s">
        <v>195</v>
      </c>
      <c r="B162" s="2" t="s">
        <v>179</v>
      </c>
      <c r="C162" s="31">
        <v>5</v>
      </c>
      <c r="D162" s="2" t="s">
        <v>196</v>
      </c>
      <c r="E162" s="3">
        <v>2260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12">
        <v>0</v>
      </c>
      <c r="L162" s="3">
        <v>0</v>
      </c>
      <c r="M162" s="3">
        <v>0</v>
      </c>
      <c r="N162" s="3">
        <v>0</v>
      </c>
      <c r="O162" s="3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60280</v>
      </c>
      <c r="U162" s="12">
        <v>59940</v>
      </c>
      <c r="V162" s="12">
        <v>0</v>
      </c>
      <c r="W162" s="12">
        <v>0</v>
      </c>
      <c r="X162" s="6">
        <v>0</v>
      </c>
      <c r="Y162" s="12">
        <v>0</v>
      </c>
      <c r="Z162" s="6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6">
        <v>0</v>
      </c>
      <c r="AG162" s="6">
        <v>0</v>
      </c>
      <c r="AH162" s="12">
        <v>0</v>
      </c>
      <c r="AI162" s="12">
        <v>0</v>
      </c>
      <c r="AJ162" s="3">
        <v>0</v>
      </c>
      <c r="AK162" s="6">
        <v>0</v>
      </c>
      <c r="AL162" s="6">
        <v>0</v>
      </c>
      <c r="AM162" s="12">
        <v>0</v>
      </c>
      <c r="AN162" s="3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3">
        <v>0</v>
      </c>
      <c r="AX162" s="3">
        <v>0</v>
      </c>
      <c r="AY162" s="3">
        <v>0</v>
      </c>
      <c r="AZ162" s="12">
        <v>0</v>
      </c>
      <c r="BA162" s="3">
        <v>0</v>
      </c>
      <c r="BB162" s="3">
        <v>0</v>
      </c>
      <c r="BC162" s="6">
        <v>0</v>
      </c>
      <c r="BD162" s="12">
        <v>67620</v>
      </c>
      <c r="BE162" s="12">
        <v>0</v>
      </c>
      <c r="BF162" s="12">
        <v>161940</v>
      </c>
      <c r="BG162" s="12">
        <v>0</v>
      </c>
      <c r="BH162" s="12">
        <v>0</v>
      </c>
      <c r="BI162" s="12">
        <v>0</v>
      </c>
      <c r="BJ162" s="12">
        <v>0</v>
      </c>
      <c r="BK162" s="12">
        <v>0</v>
      </c>
      <c r="BL162" s="12">
        <v>0</v>
      </c>
      <c r="BM162" s="12">
        <v>20</v>
      </c>
      <c r="BN162" s="12">
        <v>2466</v>
      </c>
      <c r="BO162" s="12">
        <v>2180</v>
      </c>
      <c r="BP162" s="12">
        <v>0</v>
      </c>
      <c r="BQ162" s="12">
        <v>0</v>
      </c>
      <c r="BR162" s="12">
        <v>0</v>
      </c>
      <c r="BS162" s="12">
        <v>0</v>
      </c>
      <c r="BT162" s="12">
        <v>0</v>
      </c>
      <c r="BU162" s="12">
        <v>345</v>
      </c>
      <c r="BV162" s="12">
        <v>0</v>
      </c>
      <c r="BW162" s="12">
        <v>0</v>
      </c>
      <c r="BX162" s="12">
        <v>537</v>
      </c>
      <c r="BY162" s="12">
        <v>1235</v>
      </c>
      <c r="BZ162" s="12">
        <v>0</v>
      </c>
      <c r="CA162" s="12">
        <v>0</v>
      </c>
      <c r="CB162" s="12">
        <v>0</v>
      </c>
      <c r="CC162" s="12">
        <v>117040</v>
      </c>
      <c r="CD162" s="18">
        <v>257880</v>
      </c>
      <c r="CE162" s="18">
        <v>0</v>
      </c>
      <c r="CF162" s="3">
        <v>0</v>
      </c>
      <c r="CG162" s="3">
        <v>0</v>
      </c>
      <c r="CH162" s="3">
        <v>0</v>
      </c>
      <c r="CI162" s="3">
        <v>0</v>
      </c>
      <c r="CJ162" s="3">
        <v>0</v>
      </c>
      <c r="CK162" s="14">
        <v>0</v>
      </c>
      <c r="CL162" s="12"/>
      <c r="CM162" s="18">
        <v>0</v>
      </c>
      <c r="CN162" s="12">
        <v>76880</v>
      </c>
      <c r="CO162" s="18">
        <v>0</v>
      </c>
      <c r="CP162" s="3">
        <v>0</v>
      </c>
      <c r="CQ162" s="22">
        <v>0</v>
      </c>
      <c r="CR162" s="12">
        <f t="shared" si="16"/>
        <v>550483</v>
      </c>
      <c r="CS162" s="18">
        <f t="shared" si="17"/>
        <v>257880</v>
      </c>
      <c r="CT162" s="22">
        <f t="shared" si="20"/>
        <v>0</v>
      </c>
      <c r="CU162" s="14">
        <f t="shared" si="18"/>
        <v>0</v>
      </c>
      <c r="CV162" s="6">
        <f t="shared" si="21"/>
        <v>808363</v>
      </c>
      <c r="CW162" s="29">
        <f t="shared" si="22"/>
        <v>68.098490405919122</v>
      </c>
      <c r="CX162" s="29">
        <f t="shared" si="23"/>
        <v>68.098490405919122</v>
      </c>
      <c r="CY162" s="6">
        <f t="shared" si="19"/>
        <v>357.68274336283184</v>
      </c>
    </row>
    <row r="163" spans="1:103" x14ac:dyDescent="0.2">
      <c r="A163" s="2" t="s">
        <v>197</v>
      </c>
      <c r="B163" s="2" t="s">
        <v>179</v>
      </c>
      <c r="C163" s="31">
        <v>5</v>
      </c>
      <c r="D163" s="2" t="s">
        <v>198</v>
      </c>
      <c r="E163" s="3">
        <v>3663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12">
        <v>0</v>
      </c>
      <c r="L163" s="3">
        <v>0</v>
      </c>
      <c r="M163" s="3">
        <v>0</v>
      </c>
      <c r="N163" s="3">
        <v>0</v>
      </c>
      <c r="O163" s="3">
        <v>0</v>
      </c>
      <c r="P163" s="12">
        <v>380</v>
      </c>
      <c r="Q163" s="12">
        <v>0</v>
      </c>
      <c r="R163" s="12">
        <v>0</v>
      </c>
      <c r="S163" s="12">
        <v>0</v>
      </c>
      <c r="T163" s="12">
        <v>143430</v>
      </c>
      <c r="U163" s="12">
        <v>115300</v>
      </c>
      <c r="V163" s="12">
        <v>0</v>
      </c>
      <c r="W163" s="12">
        <v>0</v>
      </c>
      <c r="X163" s="6">
        <v>0</v>
      </c>
      <c r="Y163" s="12">
        <v>0</v>
      </c>
      <c r="Z163" s="6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6">
        <v>0</v>
      </c>
      <c r="AG163" s="6">
        <v>0</v>
      </c>
      <c r="AH163" s="12">
        <v>0</v>
      </c>
      <c r="AI163" s="12">
        <v>0</v>
      </c>
      <c r="AJ163" s="3">
        <v>0</v>
      </c>
      <c r="AK163" s="6">
        <v>0</v>
      </c>
      <c r="AL163" s="6">
        <v>0</v>
      </c>
      <c r="AM163" s="12">
        <v>0</v>
      </c>
      <c r="AN163" s="3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3">
        <v>0</v>
      </c>
      <c r="AX163" s="3">
        <v>0</v>
      </c>
      <c r="AY163" s="3">
        <v>0</v>
      </c>
      <c r="AZ163" s="12">
        <v>0</v>
      </c>
      <c r="BA163" s="3">
        <v>0</v>
      </c>
      <c r="BB163" s="3">
        <v>0</v>
      </c>
      <c r="BC163" s="6">
        <v>0</v>
      </c>
      <c r="BD163" s="12">
        <v>194260</v>
      </c>
      <c r="BE163" s="12">
        <v>0</v>
      </c>
      <c r="BF163" s="12">
        <v>334490</v>
      </c>
      <c r="BG163" s="12">
        <v>0</v>
      </c>
      <c r="BH163" s="12">
        <v>0</v>
      </c>
      <c r="BI163" s="12">
        <v>0</v>
      </c>
      <c r="BJ163" s="12">
        <v>0</v>
      </c>
      <c r="BK163" s="12">
        <v>0</v>
      </c>
      <c r="BL163" s="12">
        <v>0</v>
      </c>
      <c r="BM163" s="12">
        <v>33</v>
      </c>
      <c r="BN163" s="12">
        <v>3959</v>
      </c>
      <c r="BO163" s="12">
        <v>2480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12">
        <v>350</v>
      </c>
      <c r="BV163" s="12">
        <v>0</v>
      </c>
      <c r="BW163" s="12">
        <v>0</v>
      </c>
      <c r="BX163" s="12">
        <v>862</v>
      </c>
      <c r="BY163" s="12">
        <v>1983</v>
      </c>
      <c r="BZ163" s="12">
        <v>0</v>
      </c>
      <c r="CA163" s="12">
        <v>0</v>
      </c>
      <c r="CB163" s="12">
        <v>0</v>
      </c>
      <c r="CC163" s="12">
        <v>619680</v>
      </c>
      <c r="CD163" s="18">
        <v>457420</v>
      </c>
      <c r="CE163" s="18">
        <v>0</v>
      </c>
      <c r="CF163" s="3">
        <v>0</v>
      </c>
      <c r="CG163" s="3">
        <v>0</v>
      </c>
      <c r="CH163" s="3">
        <v>0</v>
      </c>
      <c r="CI163" s="3">
        <v>0</v>
      </c>
      <c r="CJ163" s="3">
        <v>0</v>
      </c>
      <c r="CK163" s="14">
        <v>0</v>
      </c>
      <c r="CL163" s="12">
        <v>42910</v>
      </c>
      <c r="CM163" s="18">
        <v>0</v>
      </c>
      <c r="CN163" s="12">
        <v>106840</v>
      </c>
      <c r="CO163" s="18">
        <v>0</v>
      </c>
      <c r="CP163" s="3">
        <v>0</v>
      </c>
      <c r="CQ163" s="22">
        <v>0</v>
      </c>
      <c r="CR163" s="12">
        <f t="shared" si="16"/>
        <v>1566957</v>
      </c>
      <c r="CS163" s="18">
        <f t="shared" si="17"/>
        <v>457420</v>
      </c>
      <c r="CT163" s="22">
        <f t="shared" si="20"/>
        <v>0</v>
      </c>
      <c r="CU163" s="14">
        <f t="shared" si="18"/>
        <v>0</v>
      </c>
      <c r="CV163" s="6">
        <f t="shared" si="21"/>
        <v>2024377</v>
      </c>
      <c r="CW163" s="29">
        <f t="shared" si="22"/>
        <v>77.404406392682787</v>
      </c>
      <c r="CX163" s="29">
        <f t="shared" si="23"/>
        <v>77.404406392682787</v>
      </c>
      <c r="CY163" s="6">
        <f t="shared" si="19"/>
        <v>552.65547365547366</v>
      </c>
    </row>
    <row r="164" spans="1:103" x14ac:dyDescent="0.2">
      <c r="A164" s="2" t="s">
        <v>199</v>
      </c>
      <c r="B164" s="2" t="s">
        <v>179</v>
      </c>
      <c r="C164" s="31">
        <v>5</v>
      </c>
      <c r="D164" s="2" t="s">
        <v>200</v>
      </c>
      <c r="E164" s="3">
        <v>2898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12">
        <v>120</v>
      </c>
      <c r="L164" s="3">
        <v>0</v>
      </c>
      <c r="M164" s="3">
        <v>0</v>
      </c>
      <c r="N164" s="3">
        <v>0</v>
      </c>
      <c r="O164" s="3">
        <v>0</v>
      </c>
      <c r="P164" s="12">
        <v>46510</v>
      </c>
      <c r="Q164" s="12">
        <v>81540</v>
      </c>
      <c r="R164" s="12">
        <v>0</v>
      </c>
      <c r="S164" s="12">
        <v>0</v>
      </c>
      <c r="T164" s="12">
        <v>13870</v>
      </c>
      <c r="U164" s="12">
        <v>114110</v>
      </c>
      <c r="V164" s="12">
        <v>0</v>
      </c>
      <c r="W164" s="12">
        <v>0</v>
      </c>
      <c r="X164" s="6">
        <v>0</v>
      </c>
      <c r="Y164" s="12">
        <v>0</v>
      </c>
      <c r="Z164" s="6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6">
        <v>0</v>
      </c>
      <c r="AG164" s="6">
        <v>0</v>
      </c>
      <c r="AH164" s="12">
        <v>0</v>
      </c>
      <c r="AI164" s="12">
        <v>0</v>
      </c>
      <c r="AJ164" s="3">
        <v>0</v>
      </c>
      <c r="AK164" s="6">
        <v>0</v>
      </c>
      <c r="AL164" s="6">
        <v>0</v>
      </c>
      <c r="AM164" s="12">
        <v>0</v>
      </c>
      <c r="AN164" s="3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3">
        <v>0</v>
      </c>
      <c r="AX164" s="3">
        <v>0</v>
      </c>
      <c r="AY164" s="3">
        <v>0</v>
      </c>
      <c r="AZ164" s="12">
        <v>0</v>
      </c>
      <c r="BA164" s="3">
        <v>0</v>
      </c>
      <c r="BB164" s="3">
        <v>0</v>
      </c>
      <c r="BC164" s="6">
        <v>0</v>
      </c>
      <c r="BD164" s="12">
        <v>146240</v>
      </c>
      <c r="BE164" s="12">
        <v>0</v>
      </c>
      <c r="BF164" s="12">
        <v>218000</v>
      </c>
      <c r="BG164" s="12">
        <v>3235</v>
      </c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4940</v>
      </c>
      <c r="BO164" s="12">
        <v>160</v>
      </c>
      <c r="BP164" s="12">
        <v>0</v>
      </c>
      <c r="BQ164" s="12">
        <v>185</v>
      </c>
      <c r="BR164" s="12">
        <v>0</v>
      </c>
      <c r="BS164" s="12">
        <v>0</v>
      </c>
      <c r="BT164" s="12">
        <v>0</v>
      </c>
      <c r="BU164" s="12">
        <v>369</v>
      </c>
      <c r="BV164" s="12">
        <v>140</v>
      </c>
      <c r="BW164" s="12">
        <v>0</v>
      </c>
      <c r="BX164" s="12">
        <v>2540</v>
      </c>
      <c r="BY164" s="12">
        <v>5160</v>
      </c>
      <c r="BZ164" s="12">
        <v>31190</v>
      </c>
      <c r="CA164" s="12">
        <v>0</v>
      </c>
      <c r="CB164" s="12">
        <v>13600</v>
      </c>
      <c r="CC164" s="12">
        <v>0</v>
      </c>
      <c r="CD164" s="18">
        <v>375087</v>
      </c>
      <c r="CE164" s="18">
        <v>0</v>
      </c>
      <c r="CF164" s="3">
        <v>0</v>
      </c>
      <c r="CG164" s="3">
        <v>0</v>
      </c>
      <c r="CH164" s="3">
        <v>0</v>
      </c>
      <c r="CI164" s="3">
        <v>0</v>
      </c>
      <c r="CJ164" s="3">
        <v>0</v>
      </c>
      <c r="CK164" s="14">
        <v>0</v>
      </c>
      <c r="CL164" s="12"/>
      <c r="CM164" s="18">
        <v>860</v>
      </c>
      <c r="CN164" s="12">
        <v>37360</v>
      </c>
      <c r="CO164" s="18">
        <v>0</v>
      </c>
      <c r="CP164" s="3">
        <v>0</v>
      </c>
      <c r="CQ164" s="22">
        <v>0</v>
      </c>
      <c r="CR164" s="12">
        <f t="shared" si="16"/>
        <v>719269</v>
      </c>
      <c r="CS164" s="18">
        <f t="shared" si="17"/>
        <v>375947</v>
      </c>
      <c r="CT164" s="22">
        <f t="shared" si="20"/>
        <v>0</v>
      </c>
      <c r="CU164" s="14">
        <f t="shared" si="18"/>
        <v>0</v>
      </c>
      <c r="CV164" s="6">
        <f t="shared" si="21"/>
        <v>1095216</v>
      </c>
      <c r="CW164" s="29">
        <f t="shared" si="22"/>
        <v>65.673711852273883</v>
      </c>
      <c r="CX164" s="29">
        <f t="shared" si="23"/>
        <v>65.673711852273883</v>
      </c>
      <c r="CY164" s="6">
        <f t="shared" si="19"/>
        <v>377.92132505175982</v>
      </c>
    </row>
    <row r="165" spans="1:103" x14ac:dyDescent="0.2">
      <c r="A165" s="2" t="s">
        <v>201</v>
      </c>
      <c r="B165" s="2" t="s">
        <v>179</v>
      </c>
      <c r="C165" s="31">
        <v>5</v>
      </c>
      <c r="D165" s="2" t="s">
        <v>202</v>
      </c>
      <c r="E165" s="3">
        <v>862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12">
        <v>0</v>
      </c>
      <c r="L165" s="3">
        <v>0</v>
      </c>
      <c r="M165" s="3">
        <v>0</v>
      </c>
      <c r="N165" s="3">
        <v>0</v>
      </c>
      <c r="O165" s="3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35240</v>
      </c>
      <c r="U165" s="12">
        <v>19680</v>
      </c>
      <c r="V165" s="12">
        <v>0</v>
      </c>
      <c r="W165" s="12">
        <v>0</v>
      </c>
      <c r="X165" s="6">
        <v>0</v>
      </c>
      <c r="Y165" s="12">
        <v>0</v>
      </c>
      <c r="Z165" s="6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6">
        <v>0</v>
      </c>
      <c r="AG165" s="6">
        <v>0</v>
      </c>
      <c r="AH165" s="12">
        <v>0</v>
      </c>
      <c r="AI165" s="12">
        <v>0</v>
      </c>
      <c r="AJ165" s="3">
        <v>0</v>
      </c>
      <c r="AK165" s="6">
        <v>0</v>
      </c>
      <c r="AL165" s="6">
        <v>0</v>
      </c>
      <c r="AM165" s="12">
        <v>0</v>
      </c>
      <c r="AN165" s="3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3">
        <v>0</v>
      </c>
      <c r="AX165" s="3">
        <v>0</v>
      </c>
      <c r="AY165" s="3">
        <v>0</v>
      </c>
      <c r="AZ165" s="12">
        <v>0</v>
      </c>
      <c r="BA165" s="3">
        <v>0</v>
      </c>
      <c r="BB165" s="3">
        <v>0</v>
      </c>
      <c r="BC165" s="6">
        <v>0</v>
      </c>
      <c r="BD165" s="12">
        <v>31960</v>
      </c>
      <c r="BE165" s="12">
        <v>0</v>
      </c>
      <c r="BF165" s="12">
        <v>65300</v>
      </c>
      <c r="BG165" s="12">
        <v>1840</v>
      </c>
      <c r="BH165" s="12">
        <v>0</v>
      </c>
      <c r="BI165" s="12">
        <v>0</v>
      </c>
      <c r="BJ165" s="12">
        <v>0</v>
      </c>
      <c r="BK165" s="12">
        <v>0</v>
      </c>
      <c r="BL165" s="12">
        <v>0</v>
      </c>
      <c r="BM165" s="12">
        <v>32</v>
      </c>
      <c r="BN165" s="12">
        <v>1144</v>
      </c>
      <c r="BO165" s="12">
        <v>380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2">
        <v>320</v>
      </c>
      <c r="BV165" s="12">
        <v>0</v>
      </c>
      <c r="BW165" s="12">
        <v>0</v>
      </c>
      <c r="BX165" s="12">
        <v>475</v>
      </c>
      <c r="BY165" s="12">
        <v>3030</v>
      </c>
      <c r="BZ165" s="12">
        <v>0</v>
      </c>
      <c r="CA165" s="12">
        <v>0</v>
      </c>
      <c r="CB165" s="12">
        <v>0</v>
      </c>
      <c r="CC165" s="12">
        <v>41380</v>
      </c>
      <c r="CD165" s="18">
        <v>89120</v>
      </c>
      <c r="CE165" s="18">
        <v>0</v>
      </c>
      <c r="CF165" s="3">
        <v>0</v>
      </c>
      <c r="CG165" s="3">
        <v>0</v>
      </c>
      <c r="CH165" s="3">
        <v>0</v>
      </c>
      <c r="CI165" s="3">
        <v>0</v>
      </c>
      <c r="CJ165" s="3">
        <v>0</v>
      </c>
      <c r="CK165" s="14">
        <v>0</v>
      </c>
      <c r="CL165" s="12"/>
      <c r="CM165" s="18">
        <v>0</v>
      </c>
      <c r="CN165" s="12">
        <v>63040</v>
      </c>
      <c r="CO165" s="18">
        <v>0</v>
      </c>
      <c r="CP165" s="3">
        <v>0</v>
      </c>
      <c r="CQ165" s="22">
        <v>0</v>
      </c>
      <c r="CR165" s="12">
        <f t="shared" si="16"/>
        <v>263821</v>
      </c>
      <c r="CS165" s="18">
        <f t="shared" si="17"/>
        <v>89120</v>
      </c>
      <c r="CT165" s="22">
        <f t="shared" si="20"/>
        <v>0</v>
      </c>
      <c r="CU165" s="14">
        <f t="shared" si="18"/>
        <v>0</v>
      </c>
      <c r="CV165" s="6">
        <f t="shared" si="21"/>
        <v>352941</v>
      </c>
      <c r="CW165" s="29">
        <f t="shared" si="22"/>
        <v>74.749320707993689</v>
      </c>
      <c r="CX165" s="29">
        <f t="shared" si="23"/>
        <v>74.749320707993689</v>
      </c>
      <c r="CY165" s="6">
        <f t="shared" si="19"/>
        <v>409.44431554524363</v>
      </c>
    </row>
    <row r="166" spans="1:103" x14ac:dyDescent="0.2">
      <c r="A166" s="2" t="s">
        <v>203</v>
      </c>
      <c r="B166" s="2" t="s">
        <v>179</v>
      </c>
      <c r="C166" s="31">
        <v>5</v>
      </c>
      <c r="D166" s="2" t="s">
        <v>204</v>
      </c>
      <c r="E166" s="3">
        <v>5354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12">
        <v>280</v>
      </c>
      <c r="L166" s="3">
        <v>0</v>
      </c>
      <c r="M166" s="3">
        <v>0</v>
      </c>
      <c r="N166" s="3">
        <v>0</v>
      </c>
      <c r="O166" s="3">
        <v>0</v>
      </c>
      <c r="P166" s="12">
        <v>20790</v>
      </c>
      <c r="Q166" s="12">
        <v>1940</v>
      </c>
      <c r="R166" s="12">
        <v>0</v>
      </c>
      <c r="S166" s="12">
        <v>0</v>
      </c>
      <c r="T166" s="12">
        <v>228730</v>
      </c>
      <c r="U166" s="12">
        <v>252580</v>
      </c>
      <c r="V166" s="12">
        <v>0</v>
      </c>
      <c r="W166" s="12">
        <v>0</v>
      </c>
      <c r="X166" s="6">
        <v>0</v>
      </c>
      <c r="Y166" s="12">
        <v>0</v>
      </c>
      <c r="Z166" s="6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6">
        <v>0</v>
      </c>
      <c r="AG166" s="6">
        <v>0</v>
      </c>
      <c r="AH166" s="12">
        <v>0</v>
      </c>
      <c r="AI166" s="12">
        <v>0</v>
      </c>
      <c r="AJ166" s="3">
        <v>0</v>
      </c>
      <c r="AK166" s="6">
        <v>0</v>
      </c>
      <c r="AL166" s="6">
        <v>0</v>
      </c>
      <c r="AM166" s="12">
        <v>0</v>
      </c>
      <c r="AN166" s="3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27">
        <v>0</v>
      </c>
      <c r="AW166" s="3">
        <v>0</v>
      </c>
      <c r="AX166" s="3">
        <v>0</v>
      </c>
      <c r="AY166" s="3">
        <v>0</v>
      </c>
      <c r="AZ166" s="12">
        <v>0</v>
      </c>
      <c r="BA166" s="3">
        <v>0</v>
      </c>
      <c r="BB166" s="3">
        <v>0</v>
      </c>
      <c r="BC166" s="6">
        <v>0</v>
      </c>
      <c r="BD166" s="12">
        <v>298290</v>
      </c>
      <c r="BE166" s="12">
        <v>0</v>
      </c>
      <c r="BF166" s="12">
        <v>508840</v>
      </c>
      <c r="BG166" s="12">
        <v>24820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134</v>
      </c>
      <c r="BN166" s="12">
        <v>10014</v>
      </c>
      <c r="BO166" s="12">
        <v>3700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515</v>
      </c>
      <c r="BV166" s="12">
        <v>0</v>
      </c>
      <c r="BW166" s="12">
        <v>0</v>
      </c>
      <c r="BX166" s="12">
        <v>3485</v>
      </c>
      <c r="BY166" s="12">
        <v>3912</v>
      </c>
      <c r="BZ166" s="12">
        <v>0</v>
      </c>
      <c r="CA166" s="12">
        <v>0</v>
      </c>
      <c r="CB166" s="12">
        <v>0</v>
      </c>
      <c r="CC166" s="12">
        <v>1991720</v>
      </c>
      <c r="CD166" s="18">
        <v>1267320</v>
      </c>
      <c r="CE166" s="18">
        <v>0</v>
      </c>
      <c r="CF166" s="3">
        <v>0</v>
      </c>
      <c r="CG166" s="3">
        <v>0</v>
      </c>
      <c r="CH166" s="3">
        <v>0</v>
      </c>
      <c r="CI166" s="3">
        <v>0</v>
      </c>
      <c r="CJ166" s="3">
        <v>0</v>
      </c>
      <c r="CK166" s="14">
        <v>0</v>
      </c>
      <c r="CL166" s="12">
        <v>64020</v>
      </c>
      <c r="CM166" s="18">
        <v>0</v>
      </c>
      <c r="CN166" s="12">
        <v>180540</v>
      </c>
      <c r="CO166" s="18">
        <v>0</v>
      </c>
      <c r="CP166" s="3">
        <v>0</v>
      </c>
      <c r="CQ166" s="22">
        <v>0</v>
      </c>
      <c r="CR166" s="12">
        <f t="shared" si="16"/>
        <v>3594310</v>
      </c>
      <c r="CS166" s="18">
        <f t="shared" si="17"/>
        <v>1267320</v>
      </c>
      <c r="CT166" s="22">
        <f t="shared" si="20"/>
        <v>0</v>
      </c>
      <c r="CU166" s="14">
        <f t="shared" si="18"/>
        <v>0</v>
      </c>
      <c r="CV166" s="6">
        <f t="shared" si="21"/>
        <v>4861630</v>
      </c>
      <c r="CW166" s="29">
        <f t="shared" si="22"/>
        <v>73.932199694341193</v>
      </c>
      <c r="CX166" s="29">
        <f t="shared" si="23"/>
        <v>73.932199694341193</v>
      </c>
      <c r="CY166" s="6">
        <f t="shared" si="19"/>
        <v>908.03698169592826</v>
      </c>
    </row>
    <row r="167" spans="1:103" x14ac:dyDescent="0.2">
      <c r="A167" s="2" t="s">
        <v>205</v>
      </c>
      <c r="B167" s="2" t="s">
        <v>179</v>
      </c>
      <c r="C167" s="31">
        <v>5</v>
      </c>
      <c r="D167" s="2" t="s">
        <v>206</v>
      </c>
      <c r="E167" s="3">
        <v>8707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12">
        <v>126</v>
      </c>
      <c r="L167" s="3">
        <v>0</v>
      </c>
      <c r="M167" s="3">
        <v>0</v>
      </c>
      <c r="N167" s="3">
        <v>0</v>
      </c>
      <c r="O167" s="3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275460</v>
      </c>
      <c r="U167" s="12">
        <v>287780</v>
      </c>
      <c r="V167" s="12">
        <v>0</v>
      </c>
      <c r="W167" s="12">
        <v>0</v>
      </c>
      <c r="X167" s="6">
        <v>0</v>
      </c>
      <c r="Y167" s="12">
        <v>0</v>
      </c>
      <c r="Z167" s="6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6">
        <v>0</v>
      </c>
      <c r="AG167" s="6">
        <v>0</v>
      </c>
      <c r="AH167" s="12">
        <v>0</v>
      </c>
      <c r="AI167" s="12">
        <v>0</v>
      </c>
      <c r="AJ167" s="3">
        <v>0</v>
      </c>
      <c r="AK167" s="6">
        <v>0</v>
      </c>
      <c r="AL167" s="6">
        <v>0</v>
      </c>
      <c r="AM167" s="12">
        <v>0</v>
      </c>
      <c r="AN167" s="3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3">
        <v>0</v>
      </c>
      <c r="AX167" s="3">
        <v>0</v>
      </c>
      <c r="AY167" s="3">
        <v>0</v>
      </c>
      <c r="AZ167" s="12">
        <v>0</v>
      </c>
      <c r="BA167" s="3">
        <v>0</v>
      </c>
      <c r="BB167" s="3">
        <v>0</v>
      </c>
      <c r="BC167" s="6">
        <v>0</v>
      </c>
      <c r="BD167" s="12">
        <v>352100</v>
      </c>
      <c r="BE167" s="12">
        <v>0</v>
      </c>
      <c r="BF167" s="12">
        <v>717740</v>
      </c>
      <c r="BG167" s="12">
        <v>0</v>
      </c>
      <c r="BH167" s="12">
        <v>0</v>
      </c>
      <c r="BI167" s="12">
        <v>0</v>
      </c>
      <c r="BJ167" s="12">
        <v>0</v>
      </c>
      <c r="BK167" s="12">
        <v>0</v>
      </c>
      <c r="BL167" s="12">
        <v>0</v>
      </c>
      <c r="BM167" s="12">
        <v>81</v>
      </c>
      <c r="BN167" s="12">
        <v>9732</v>
      </c>
      <c r="BO167" s="12">
        <v>7210</v>
      </c>
      <c r="BP167" s="12">
        <v>0</v>
      </c>
      <c r="BQ167" s="12">
        <v>0</v>
      </c>
      <c r="BR167" s="12">
        <v>0</v>
      </c>
      <c r="BS167" s="12">
        <v>0</v>
      </c>
      <c r="BT167" s="12">
        <v>0</v>
      </c>
      <c r="BU167" s="12">
        <v>610</v>
      </c>
      <c r="BV167" s="12">
        <v>0</v>
      </c>
      <c r="BW167" s="12">
        <v>0</v>
      </c>
      <c r="BX167" s="12">
        <v>2119</v>
      </c>
      <c r="BY167" s="12">
        <v>4876</v>
      </c>
      <c r="BZ167" s="12">
        <v>0</v>
      </c>
      <c r="CA167" s="12">
        <v>0</v>
      </c>
      <c r="CB167" s="12">
        <v>0</v>
      </c>
      <c r="CC167" s="12">
        <v>149520</v>
      </c>
      <c r="CD167" s="18">
        <v>803880</v>
      </c>
      <c r="CE167" s="18">
        <v>0</v>
      </c>
      <c r="CF167" s="3">
        <v>0</v>
      </c>
      <c r="CG167" s="3">
        <v>0</v>
      </c>
      <c r="CH167" s="3">
        <v>0</v>
      </c>
      <c r="CI167" s="3">
        <v>0</v>
      </c>
      <c r="CJ167" s="3">
        <v>0</v>
      </c>
      <c r="CK167" s="14">
        <v>0</v>
      </c>
      <c r="CL167" s="12">
        <v>78820</v>
      </c>
      <c r="CM167" s="18">
        <v>0</v>
      </c>
      <c r="CN167" s="12">
        <v>179180</v>
      </c>
      <c r="CO167" s="18">
        <v>0</v>
      </c>
      <c r="CP167" s="3">
        <v>0</v>
      </c>
      <c r="CQ167" s="22">
        <v>0</v>
      </c>
      <c r="CR167" s="12">
        <f t="shared" si="16"/>
        <v>2065354</v>
      </c>
      <c r="CS167" s="18">
        <f t="shared" si="17"/>
        <v>803880</v>
      </c>
      <c r="CT167" s="22">
        <f t="shared" si="20"/>
        <v>0</v>
      </c>
      <c r="CU167" s="14">
        <f t="shared" si="18"/>
        <v>0</v>
      </c>
      <c r="CV167" s="6">
        <f t="shared" si="21"/>
        <v>2869234</v>
      </c>
      <c r="CW167" s="29">
        <f t="shared" si="22"/>
        <v>71.982766132005963</v>
      </c>
      <c r="CX167" s="29">
        <f t="shared" si="23"/>
        <v>71.982766132005963</v>
      </c>
      <c r="CY167" s="6">
        <f t="shared" si="19"/>
        <v>329.53187090846444</v>
      </c>
    </row>
    <row r="168" spans="1:103" x14ac:dyDescent="0.2">
      <c r="A168" s="2" t="s">
        <v>207</v>
      </c>
      <c r="B168" s="2" t="s">
        <v>179</v>
      </c>
      <c r="C168" s="31">
        <v>5</v>
      </c>
      <c r="D168" s="2" t="s">
        <v>208</v>
      </c>
      <c r="E168" s="3">
        <v>1089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12">
        <v>0</v>
      </c>
      <c r="L168" s="3">
        <v>0</v>
      </c>
      <c r="M168" s="3">
        <v>0</v>
      </c>
      <c r="N168" s="3">
        <v>0</v>
      </c>
      <c r="O168" s="3">
        <v>0</v>
      </c>
      <c r="P168" s="12">
        <v>2520</v>
      </c>
      <c r="Q168" s="12">
        <v>44040</v>
      </c>
      <c r="R168" s="12">
        <v>0</v>
      </c>
      <c r="S168" s="12">
        <v>0</v>
      </c>
      <c r="T168" s="12">
        <v>6740</v>
      </c>
      <c r="U168" s="12">
        <v>53840</v>
      </c>
      <c r="V168" s="12">
        <v>0</v>
      </c>
      <c r="W168" s="12">
        <v>0</v>
      </c>
      <c r="X168" s="6">
        <v>0</v>
      </c>
      <c r="Y168" s="12">
        <v>8020</v>
      </c>
      <c r="Z168" s="6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6">
        <v>0</v>
      </c>
      <c r="AG168" s="6">
        <v>0</v>
      </c>
      <c r="AH168" s="12">
        <v>0</v>
      </c>
      <c r="AI168" s="12">
        <v>0</v>
      </c>
      <c r="AJ168" s="3">
        <v>0</v>
      </c>
      <c r="AK168" s="6">
        <v>0</v>
      </c>
      <c r="AL168" s="6">
        <v>0</v>
      </c>
      <c r="AM168" s="12">
        <v>0</v>
      </c>
      <c r="AN168" s="3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3">
        <v>0</v>
      </c>
      <c r="AX168" s="3">
        <v>0</v>
      </c>
      <c r="AY168" s="3">
        <v>0</v>
      </c>
      <c r="AZ168" s="12">
        <v>0</v>
      </c>
      <c r="BA168" s="3">
        <v>0</v>
      </c>
      <c r="BB168" s="3">
        <v>0</v>
      </c>
      <c r="BC168" s="6">
        <v>0</v>
      </c>
      <c r="BD168" s="12">
        <v>46620</v>
      </c>
      <c r="BE168" s="12">
        <v>0</v>
      </c>
      <c r="BF168" s="12">
        <v>30380</v>
      </c>
      <c r="BG168" s="12">
        <v>4765</v>
      </c>
      <c r="BH168" s="12">
        <v>0</v>
      </c>
      <c r="BI168" s="12">
        <v>0</v>
      </c>
      <c r="BJ168" s="12">
        <v>0</v>
      </c>
      <c r="BK168" s="12">
        <v>0</v>
      </c>
      <c r="BL168" s="12">
        <v>0</v>
      </c>
      <c r="BM168" s="12">
        <v>0</v>
      </c>
      <c r="BN168" s="12">
        <v>4100</v>
      </c>
      <c r="BO168" s="12">
        <v>410</v>
      </c>
      <c r="BP168" s="12">
        <v>450</v>
      </c>
      <c r="BQ168" s="12">
        <v>0</v>
      </c>
      <c r="BR168" s="12">
        <v>0</v>
      </c>
      <c r="BS168" s="12">
        <v>0</v>
      </c>
      <c r="BT168" s="12">
        <v>0</v>
      </c>
      <c r="BU168" s="12">
        <v>0</v>
      </c>
      <c r="BV168" s="12">
        <v>0</v>
      </c>
      <c r="BW168" s="12">
        <v>0</v>
      </c>
      <c r="BX168" s="12">
        <v>2580</v>
      </c>
      <c r="BY168" s="12">
        <v>7810</v>
      </c>
      <c r="BZ168" s="12">
        <v>47780</v>
      </c>
      <c r="CA168" s="12">
        <v>0</v>
      </c>
      <c r="CB168" s="12">
        <v>15930</v>
      </c>
      <c r="CC168" s="12">
        <v>0</v>
      </c>
      <c r="CD168" s="18">
        <v>93010</v>
      </c>
      <c r="CE168" s="18">
        <v>0</v>
      </c>
      <c r="CF168" s="3">
        <v>0</v>
      </c>
      <c r="CG168" s="3">
        <v>0</v>
      </c>
      <c r="CH168" s="3">
        <v>0</v>
      </c>
      <c r="CI168" s="3">
        <v>0</v>
      </c>
      <c r="CJ168" s="3">
        <v>0</v>
      </c>
      <c r="CK168" s="14">
        <v>0</v>
      </c>
      <c r="CL168" s="12"/>
      <c r="CM168" s="18">
        <v>0</v>
      </c>
      <c r="CN168" s="12">
        <v>29940</v>
      </c>
      <c r="CO168" s="18">
        <v>0</v>
      </c>
      <c r="CP168" s="3">
        <v>0</v>
      </c>
      <c r="CQ168" s="22">
        <v>0</v>
      </c>
      <c r="CR168" s="12">
        <f t="shared" si="16"/>
        <v>305925</v>
      </c>
      <c r="CS168" s="18">
        <f t="shared" si="17"/>
        <v>93010</v>
      </c>
      <c r="CT168" s="22">
        <f t="shared" si="20"/>
        <v>0</v>
      </c>
      <c r="CU168" s="14">
        <f t="shared" si="18"/>
        <v>0</v>
      </c>
      <c r="CV168" s="6">
        <f t="shared" si="21"/>
        <v>398935</v>
      </c>
      <c r="CW168" s="29">
        <f t="shared" si="22"/>
        <v>76.685424943913176</v>
      </c>
      <c r="CX168" s="29">
        <f t="shared" si="23"/>
        <v>76.685424943913176</v>
      </c>
      <c r="CY168" s="6">
        <f t="shared" si="19"/>
        <v>366.33149678604224</v>
      </c>
    </row>
    <row r="169" spans="1:103" x14ac:dyDescent="0.2">
      <c r="A169" s="2" t="s">
        <v>209</v>
      </c>
      <c r="B169" s="2" t="s">
        <v>179</v>
      </c>
      <c r="C169" s="31">
        <v>5</v>
      </c>
      <c r="D169" s="2" t="s">
        <v>210</v>
      </c>
      <c r="E169" s="3">
        <v>15924</v>
      </c>
      <c r="F169" s="3">
        <v>0</v>
      </c>
      <c r="G169" s="3">
        <v>0</v>
      </c>
      <c r="H169" s="3">
        <v>0</v>
      </c>
      <c r="I169" s="3">
        <v>3510</v>
      </c>
      <c r="J169" s="3">
        <v>0</v>
      </c>
      <c r="K169" s="12">
        <v>571</v>
      </c>
      <c r="L169" s="3">
        <v>800</v>
      </c>
      <c r="M169" s="3">
        <v>0</v>
      </c>
      <c r="N169" s="3">
        <v>0</v>
      </c>
      <c r="O169" s="3">
        <v>0</v>
      </c>
      <c r="P169" s="12">
        <v>200890</v>
      </c>
      <c r="Q169" s="12">
        <v>0</v>
      </c>
      <c r="R169" s="12">
        <v>0</v>
      </c>
      <c r="S169" s="12">
        <v>0</v>
      </c>
      <c r="T169" s="12">
        <v>590630</v>
      </c>
      <c r="U169" s="12">
        <v>557960</v>
      </c>
      <c r="V169" s="12">
        <v>0</v>
      </c>
      <c r="W169" s="12">
        <v>0</v>
      </c>
      <c r="X169" s="6">
        <v>0</v>
      </c>
      <c r="Y169" s="12">
        <v>0</v>
      </c>
      <c r="Z169" s="6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6">
        <v>0</v>
      </c>
      <c r="AG169" s="6">
        <v>0</v>
      </c>
      <c r="AH169" s="12">
        <v>0</v>
      </c>
      <c r="AI169" s="12">
        <v>0</v>
      </c>
      <c r="AJ169" s="3">
        <v>0</v>
      </c>
      <c r="AK169" s="6">
        <v>0</v>
      </c>
      <c r="AL169" s="6">
        <v>0</v>
      </c>
      <c r="AM169" s="12">
        <v>0</v>
      </c>
      <c r="AN169" s="3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3">
        <v>0</v>
      </c>
      <c r="AX169" s="3">
        <v>0</v>
      </c>
      <c r="AY169" s="3">
        <v>0</v>
      </c>
      <c r="AZ169" s="12">
        <v>109180</v>
      </c>
      <c r="BA169" s="3">
        <v>0</v>
      </c>
      <c r="BB169" s="3">
        <v>0</v>
      </c>
      <c r="BC169" s="26">
        <v>451600</v>
      </c>
      <c r="BD169" s="12">
        <v>697970</v>
      </c>
      <c r="BE169" s="12">
        <v>0</v>
      </c>
      <c r="BF169" s="12">
        <v>1375950</v>
      </c>
      <c r="BG169" s="12">
        <v>63785</v>
      </c>
      <c r="BH169" s="12">
        <v>0</v>
      </c>
      <c r="BI169" s="12">
        <v>0</v>
      </c>
      <c r="BJ169" s="12">
        <v>0</v>
      </c>
      <c r="BK169" s="12">
        <v>0</v>
      </c>
      <c r="BL169" s="12">
        <v>0</v>
      </c>
      <c r="BM169" s="12">
        <v>251</v>
      </c>
      <c r="BN169" s="12">
        <v>13960</v>
      </c>
      <c r="BO169" s="12">
        <v>8890</v>
      </c>
      <c r="BP169" s="12">
        <v>0</v>
      </c>
      <c r="BQ169" s="12">
        <v>0</v>
      </c>
      <c r="BR169" s="12">
        <v>0</v>
      </c>
      <c r="BS169" s="12">
        <v>0</v>
      </c>
      <c r="BT169" s="12">
        <v>0</v>
      </c>
      <c r="BU169" s="12">
        <v>525</v>
      </c>
      <c r="BV169" s="12">
        <v>640</v>
      </c>
      <c r="BW169" s="12">
        <v>0</v>
      </c>
      <c r="BX169" s="12">
        <v>9540</v>
      </c>
      <c r="BY169" s="12">
        <v>33210</v>
      </c>
      <c r="BZ169" s="12">
        <v>0</v>
      </c>
      <c r="CA169" s="12">
        <v>0</v>
      </c>
      <c r="CB169" s="12">
        <v>0</v>
      </c>
      <c r="CC169" s="12">
        <v>2557910</v>
      </c>
      <c r="CD169" s="18">
        <v>3685610</v>
      </c>
      <c r="CE169" s="18">
        <v>0</v>
      </c>
      <c r="CF169" s="3">
        <v>0</v>
      </c>
      <c r="CG169" s="3">
        <v>0</v>
      </c>
      <c r="CH169" s="3">
        <v>0</v>
      </c>
      <c r="CI169" s="3">
        <v>0</v>
      </c>
      <c r="CJ169" s="3">
        <v>0</v>
      </c>
      <c r="CK169" s="14">
        <v>0</v>
      </c>
      <c r="CL169" s="12">
        <v>196120</v>
      </c>
      <c r="CM169" s="18">
        <v>0</v>
      </c>
      <c r="CN169" s="12">
        <v>838840</v>
      </c>
      <c r="CO169" s="18">
        <v>0</v>
      </c>
      <c r="CP169" s="3">
        <v>0</v>
      </c>
      <c r="CQ169" s="22">
        <v>0</v>
      </c>
      <c r="CR169" s="12">
        <f t="shared" si="16"/>
        <v>7256822</v>
      </c>
      <c r="CS169" s="18">
        <f t="shared" si="17"/>
        <v>3685610</v>
      </c>
      <c r="CT169" s="22">
        <f t="shared" si="20"/>
        <v>0</v>
      </c>
      <c r="CU169" s="14">
        <f t="shared" si="18"/>
        <v>0</v>
      </c>
      <c r="CV169" s="6">
        <f t="shared" si="21"/>
        <v>10942432</v>
      </c>
      <c r="CW169" s="29">
        <f t="shared" si="22"/>
        <v>66.31818228342658</v>
      </c>
      <c r="CX169" s="29">
        <f t="shared" si="23"/>
        <v>66.31818228342658</v>
      </c>
      <c r="CY169" s="6">
        <f t="shared" si="19"/>
        <v>687.16603868374784</v>
      </c>
    </row>
    <row r="170" spans="1:103" x14ac:dyDescent="0.2">
      <c r="A170" s="2" t="s">
        <v>211</v>
      </c>
      <c r="B170" s="2" t="s">
        <v>179</v>
      </c>
      <c r="C170" s="31">
        <v>5</v>
      </c>
      <c r="D170" s="2" t="s">
        <v>212</v>
      </c>
      <c r="E170" s="3">
        <v>2187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12">
        <v>15</v>
      </c>
      <c r="L170" s="3">
        <v>0</v>
      </c>
      <c r="M170" s="3">
        <v>0</v>
      </c>
      <c r="N170" s="3">
        <v>0</v>
      </c>
      <c r="O170" s="3">
        <v>0</v>
      </c>
      <c r="P170" s="12">
        <v>0</v>
      </c>
      <c r="Q170" s="12">
        <v>760</v>
      </c>
      <c r="R170" s="12">
        <v>0</v>
      </c>
      <c r="S170" s="12">
        <v>0</v>
      </c>
      <c r="T170" s="12">
        <v>88920</v>
      </c>
      <c r="U170" s="12">
        <v>58940</v>
      </c>
      <c r="V170" s="12">
        <v>0</v>
      </c>
      <c r="W170" s="12">
        <v>0</v>
      </c>
      <c r="X170" s="6">
        <v>0</v>
      </c>
      <c r="Y170" s="12">
        <v>0</v>
      </c>
      <c r="Z170" s="6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6">
        <v>0</v>
      </c>
      <c r="AG170" s="6">
        <v>0</v>
      </c>
      <c r="AH170" s="12">
        <v>0</v>
      </c>
      <c r="AI170" s="12">
        <v>0</v>
      </c>
      <c r="AJ170" s="3">
        <v>0</v>
      </c>
      <c r="AK170" s="6">
        <v>0</v>
      </c>
      <c r="AL170" s="6">
        <v>0</v>
      </c>
      <c r="AM170" s="12">
        <v>0</v>
      </c>
      <c r="AN170" s="3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3">
        <v>0</v>
      </c>
      <c r="AX170" s="3">
        <v>0</v>
      </c>
      <c r="AY170" s="3">
        <v>0</v>
      </c>
      <c r="AZ170" s="12">
        <v>0</v>
      </c>
      <c r="BA170" s="3">
        <v>0</v>
      </c>
      <c r="BB170" s="3">
        <v>0</v>
      </c>
      <c r="BC170" s="6">
        <v>0</v>
      </c>
      <c r="BD170" s="12">
        <v>104920</v>
      </c>
      <c r="BE170" s="12">
        <v>0</v>
      </c>
      <c r="BF170" s="12">
        <v>216270</v>
      </c>
      <c r="BG170" s="12">
        <v>0</v>
      </c>
      <c r="BH170" s="12">
        <v>0</v>
      </c>
      <c r="BI170" s="12">
        <v>0</v>
      </c>
      <c r="BJ170" s="12">
        <v>0</v>
      </c>
      <c r="BK170" s="12">
        <v>0</v>
      </c>
      <c r="BL170" s="12">
        <v>0</v>
      </c>
      <c r="BM170" s="12">
        <v>21</v>
      </c>
      <c r="BN170" s="12">
        <v>2489</v>
      </c>
      <c r="BO170" s="12">
        <v>1960</v>
      </c>
      <c r="BP170" s="12">
        <v>0</v>
      </c>
      <c r="BQ170" s="12">
        <v>0</v>
      </c>
      <c r="BR170" s="12">
        <v>0</v>
      </c>
      <c r="BS170" s="12">
        <v>0</v>
      </c>
      <c r="BT170" s="12">
        <v>0</v>
      </c>
      <c r="BU170" s="12">
        <v>600</v>
      </c>
      <c r="BV170" s="12">
        <v>0</v>
      </c>
      <c r="BW170" s="12">
        <v>0</v>
      </c>
      <c r="BX170" s="12">
        <v>542</v>
      </c>
      <c r="BY170" s="12">
        <v>1247</v>
      </c>
      <c r="BZ170" s="12">
        <v>0</v>
      </c>
      <c r="CA170" s="12">
        <v>0</v>
      </c>
      <c r="CB170" s="12">
        <v>0</v>
      </c>
      <c r="CC170" s="12">
        <v>127980</v>
      </c>
      <c r="CD170" s="18">
        <v>301090</v>
      </c>
      <c r="CE170" s="18">
        <v>0</v>
      </c>
      <c r="CF170" s="3">
        <v>0</v>
      </c>
      <c r="CG170" s="3">
        <v>0</v>
      </c>
      <c r="CH170" s="3">
        <v>0</v>
      </c>
      <c r="CI170" s="3">
        <v>0</v>
      </c>
      <c r="CJ170" s="3">
        <v>0</v>
      </c>
      <c r="CK170" s="14">
        <v>0</v>
      </c>
      <c r="CL170" s="12">
        <v>25580</v>
      </c>
      <c r="CM170" s="18">
        <v>0</v>
      </c>
      <c r="CN170" s="12">
        <v>59420</v>
      </c>
      <c r="CO170" s="18">
        <v>0</v>
      </c>
      <c r="CP170" s="3">
        <v>0</v>
      </c>
      <c r="CQ170" s="22">
        <v>0</v>
      </c>
      <c r="CR170" s="12">
        <f t="shared" si="16"/>
        <v>689664</v>
      </c>
      <c r="CS170" s="18">
        <f t="shared" si="17"/>
        <v>301090</v>
      </c>
      <c r="CT170" s="22">
        <f t="shared" si="20"/>
        <v>0</v>
      </c>
      <c r="CU170" s="14">
        <f t="shared" si="18"/>
        <v>0</v>
      </c>
      <c r="CV170" s="6">
        <f t="shared" si="21"/>
        <v>990754</v>
      </c>
      <c r="CW170" s="29">
        <f t="shared" si="22"/>
        <v>69.610014191211945</v>
      </c>
      <c r="CX170" s="29">
        <f t="shared" si="23"/>
        <v>69.610014191211945</v>
      </c>
      <c r="CY170" s="6">
        <f t="shared" si="19"/>
        <v>453.01966163694561</v>
      </c>
    </row>
    <row r="171" spans="1:103" x14ac:dyDescent="0.2">
      <c r="A171" s="2" t="s">
        <v>213</v>
      </c>
      <c r="B171" s="2" t="s">
        <v>179</v>
      </c>
      <c r="C171" s="31">
        <v>5</v>
      </c>
      <c r="D171" s="2" t="s">
        <v>214</v>
      </c>
      <c r="E171" s="3">
        <v>1581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12">
        <v>18</v>
      </c>
      <c r="L171" s="3">
        <v>0</v>
      </c>
      <c r="M171" s="3">
        <v>0</v>
      </c>
      <c r="N171" s="3">
        <v>0</v>
      </c>
      <c r="O171" s="3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83060</v>
      </c>
      <c r="U171" s="12">
        <v>48280</v>
      </c>
      <c r="V171" s="12">
        <v>0</v>
      </c>
      <c r="W171" s="12">
        <v>0</v>
      </c>
      <c r="X171" s="6">
        <v>0</v>
      </c>
      <c r="Y171" s="12">
        <v>0</v>
      </c>
      <c r="Z171" s="6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6">
        <v>0</v>
      </c>
      <c r="AG171" s="6">
        <v>0</v>
      </c>
      <c r="AH171" s="12">
        <v>0</v>
      </c>
      <c r="AI171" s="12">
        <v>0</v>
      </c>
      <c r="AJ171" s="3">
        <v>0</v>
      </c>
      <c r="AK171" s="6">
        <v>0</v>
      </c>
      <c r="AL171" s="6">
        <v>0</v>
      </c>
      <c r="AM171" s="12">
        <v>0</v>
      </c>
      <c r="AN171" s="3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3">
        <v>0</v>
      </c>
      <c r="AX171" s="3">
        <v>0</v>
      </c>
      <c r="AY171" s="3">
        <v>0</v>
      </c>
      <c r="AZ171" s="12">
        <v>0</v>
      </c>
      <c r="BA171" s="3">
        <v>0</v>
      </c>
      <c r="BB171" s="3">
        <v>0</v>
      </c>
      <c r="BC171" s="6">
        <v>0</v>
      </c>
      <c r="BD171" s="12">
        <v>58360</v>
      </c>
      <c r="BE171" s="12">
        <v>0</v>
      </c>
      <c r="BF171" s="12">
        <v>189620</v>
      </c>
      <c r="BG171" s="12">
        <v>2140</v>
      </c>
      <c r="BH171" s="12">
        <v>0</v>
      </c>
      <c r="BI171" s="12">
        <v>0</v>
      </c>
      <c r="BJ171" s="12">
        <v>0</v>
      </c>
      <c r="BK171" s="12">
        <v>0</v>
      </c>
      <c r="BL171" s="12">
        <v>0</v>
      </c>
      <c r="BM171" s="12">
        <v>41</v>
      </c>
      <c r="BN171" s="12">
        <v>3084</v>
      </c>
      <c r="BO171" s="12">
        <v>730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12">
        <v>350</v>
      </c>
      <c r="BV171" s="12">
        <v>0</v>
      </c>
      <c r="BW171" s="12">
        <v>0</v>
      </c>
      <c r="BX171" s="12">
        <v>1073</v>
      </c>
      <c r="BY171" s="12">
        <v>1205</v>
      </c>
      <c r="BZ171" s="12">
        <v>0</v>
      </c>
      <c r="CA171" s="12">
        <v>0</v>
      </c>
      <c r="CB171" s="12">
        <v>0</v>
      </c>
      <c r="CC171" s="12">
        <v>43130</v>
      </c>
      <c r="CD171" s="18">
        <v>282290</v>
      </c>
      <c r="CE171" s="18">
        <v>0</v>
      </c>
      <c r="CF171" s="3">
        <v>0</v>
      </c>
      <c r="CG171" s="3">
        <v>0</v>
      </c>
      <c r="CH171" s="3">
        <v>0</v>
      </c>
      <c r="CI171" s="3">
        <v>0</v>
      </c>
      <c r="CJ171" s="3">
        <v>0</v>
      </c>
      <c r="CK171" s="14">
        <v>0</v>
      </c>
      <c r="CL171" s="12"/>
      <c r="CM171" s="18">
        <v>0</v>
      </c>
      <c r="CN171" s="12">
        <v>20920</v>
      </c>
      <c r="CO171" s="18">
        <v>0</v>
      </c>
      <c r="CP171" s="3">
        <v>0</v>
      </c>
      <c r="CQ171" s="22">
        <v>0</v>
      </c>
      <c r="CR171" s="12">
        <f t="shared" si="16"/>
        <v>452011</v>
      </c>
      <c r="CS171" s="18">
        <f t="shared" si="17"/>
        <v>282290</v>
      </c>
      <c r="CT171" s="22">
        <f t="shared" si="20"/>
        <v>0</v>
      </c>
      <c r="CU171" s="14">
        <f t="shared" si="18"/>
        <v>0</v>
      </c>
      <c r="CV171" s="6">
        <f t="shared" si="21"/>
        <v>734301</v>
      </c>
      <c r="CW171" s="29">
        <f t="shared" si="22"/>
        <v>61.556636856003188</v>
      </c>
      <c r="CX171" s="29">
        <f t="shared" si="23"/>
        <v>61.556636856003188</v>
      </c>
      <c r="CY171" s="6">
        <f t="shared" si="19"/>
        <v>464.45351043643262</v>
      </c>
    </row>
    <row r="172" spans="1:103" x14ac:dyDescent="0.2">
      <c r="A172" s="2" t="s">
        <v>215</v>
      </c>
      <c r="B172" s="2" t="s">
        <v>179</v>
      </c>
      <c r="C172" s="31">
        <v>5</v>
      </c>
      <c r="D172" s="2" t="s">
        <v>216</v>
      </c>
      <c r="E172" s="3">
        <v>4388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12">
        <v>0</v>
      </c>
      <c r="L172" s="3">
        <v>0</v>
      </c>
      <c r="M172" s="3">
        <v>0</v>
      </c>
      <c r="N172" s="3">
        <v>0</v>
      </c>
      <c r="O172" s="3">
        <v>0</v>
      </c>
      <c r="P172" s="12">
        <v>0</v>
      </c>
      <c r="Q172" s="12">
        <v>1320</v>
      </c>
      <c r="R172" s="12">
        <v>0</v>
      </c>
      <c r="S172" s="12">
        <v>0</v>
      </c>
      <c r="T172" s="12">
        <v>160780</v>
      </c>
      <c r="U172" s="12">
        <v>107580</v>
      </c>
      <c r="V172" s="12">
        <v>0</v>
      </c>
      <c r="W172" s="12">
        <v>0</v>
      </c>
      <c r="X172" s="6">
        <v>0</v>
      </c>
      <c r="Y172" s="12">
        <v>0</v>
      </c>
      <c r="Z172" s="6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6">
        <v>0</v>
      </c>
      <c r="AG172" s="6">
        <v>0</v>
      </c>
      <c r="AH172" s="12">
        <v>0</v>
      </c>
      <c r="AI172" s="12">
        <v>0</v>
      </c>
      <c r="AJ172" s="3">
        <v>0</v>
      </c>
      <c r="AK172" s="6">
        <v>0</v>
      </c>
      <c r="AL172" s="6">
        <v>0</v>
      </c>
      <c r="AM172" s="12">
        <v>0</v>
      </c>
      <c r="AN172" s="3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3">
        <v>0</v>
      </c>
      <c r="AX172" s="3">
        <v>0</v>
      </c>
      <c r="AY172" s="3">
        <v>0</v>
      </c>
      <c r="AZ172" s="12">
        <v>23030</v>
      </c>
      <c r="BA172" s="3">
        <v>0</v>
      </c>
      <c r="BB172" s="3">
        <v>0</v>
      </c>
      <c r="BC172" s="6">
        <v>0</v>
      </c>
      <c r="BD172" s="12">
        <v>199060</v>
      </c>
      <c r="BE172" s="12">
        <v>0</v>
      </c>
      <c r="BF172" s="12">
        <v>408470</v>
      </c>
      <c r="BG172" s="12">
        <v>17560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40</v>
      </c>
      <c r="BN172" s="12">
        <v>4889</v>
      </c>
      <c r="BO172" s="12">
        <v>3620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640</v>
      </c>
      <c r="BV172" s="12">
        <v>0</v>
      </c>
      <c r="BW172" s="12">
        <v>0</v>
      </c>
      <c r="BX172" s="12">
        <v>1065</v>
      </c>
      <c r="BY172" s="12">
        <v>2450</v>
      </c>
      <c r="BZ172" s="12">
        <v>0</v>
      </c>
      <c r="CA172" s="12">
        <v>0</v>
      </c>
      <c r="CB172" s="12">
        <v>0</v>
      </c>
      <c r="CC172" s="12">
        <v>387800</v>
      </c>
      <c r="CD172" s="18">
        <v>655590</v>
      </c>
      <c r="CE172" s="18">
        <v>0</v>
      </c>
      <c r="CF172" s="3">
        <v>0</v>
      </c>
      <c r="CG172" s="3">
        <v>0</v>
      </c>
      <c r="CH172" s="3">
        <v>0</v>
      </c>
      <c r="CI172" s="3">
        <v>0</v>
      </c>
      <c r="CJ172" s="3">
        <v>0</v>
      </c>
      <c r="CK172" s="14">
        <v>0</v>
      </c>
      <c r="CL172" s="12">
        <v>44340</v>
      </c>
      <c r="CM172" s="18">
        <v>0</v>
      </c>
      <c r="CN172" s="12">
        <v>152200</v>
      </c>
      <c r="CO172" s="18">
        <v>0</v>
      </c>
      <c r="CP172" s="3">
        <v>0</v>
      </c>
      <c r="CQ172" s="22">
        <v>0</v>
      </c>
      <c r="CR172" s="12">
        <f t="shared" si="16"/>
        <v>1514844</v>
      </c>
      <c r="CS172" s="18">
        <f t="shared" si="17"/>
        <v>655590</v>
      </c>
      <c r="CT172" s="22">
        <f t="shared" si="20"/>
        <v>0</v>
      </c>
      <c r="CU172" s="14">
        <f t="shared" si="18"/>
        <v>0</v>
      </c>
      <c r="CV172" s="6">
        <f t="shared" si="21"/>
        <v>2170434</v>
      </c>
      <c r="CW172" s="29">
        <f t="shared" si="22"/>
        <v>69.79452035860109</v>
      </c>
      <c r="CX172" s="29">
        <f t="shared" si="23"/>
        <v>69.79452035860109</v>
      </c>
      <c r="CY172" s="6">
        <f t="shared" si="19"/>
        <v>494.62944393801274</v>
      </c>
    </row>
    <row r="173" spans="1:103" x14ac:dyDescent="0.2">
      <c r="A173" s="2" t="s">
        <v>217</v>
      </c>
      <c r="B173" s="2" t="s">
        <v>179</v>
      </c>
      <c r="C173" s="31">
        <v>5</v>
      </c>
      <c r="D173" s="2" t="s">
        <v>218</v>
      </c>
      <c r="E173" s="3">
        <v>1838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12">
        <v>0</v>
      </c>
      <c r="L173" s="3">
        <v>0</v>
      </c>
      <c r="M173" s="3">
        <v>0</v>
      </c>
      <c r="N173" s="3">
        <v>0</v>
      </c>
      <c r="O173" s="3">
        <v>0</v>
      </c>
      <c r="P173" s="12">
        <v>7730</v>
      </c>
      <c r="Q173" s="12">
        <v>41340</v>
      </c>
      <c r="R173" s="12">
        <v>0</v>
      </c>
      <c r="S173" s="12">
        <v>0</v>
      </c>
      <c r="T173" s="12">
        <v>61580</v>
      </c>
      <c r="U173" s="12">
        <v>19580</v>
      </c>
      <c r="V173" s="12">
        <v>0</v>
      </c>
      <c r="W173" s="12">
        <v>0</v>
      </c>
      <c r="X173" s="6">
        <v>0</v>
      </c>
      <c r="Y173" s="12">
        <v>0</v>
      </c>
      <c r="Z173" s="6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6">
        <v>0</v>
      </c>
      <c r="AG173" s="6">
        <v>0</v>
      </c>
      <c r="AH173" s="12">
        <v>0</v>
      </c>
      <c r="AI173" s="12">
        <v>0</v>
      </c>
      <c r="AJ173" s="3">
        <v>0</v>
      </c>
      <c r="AK173" s="6">
        <v>0</v>
      </c>
      <c r="AL173" s="6">
        <v>0</v>
      </c>
      <c r="AM173" s="12">
        <v>0</v>
      </c>
      <c r="AN173" s="3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27">
        <v>0</v>
      </c>
      <c r="AW173" s="3">
        <v>0</v>
      </c>
      <c r="AX173" s="3">
        <v>0</v>
      </c>
      <c r="AY173" s="3">
        <v>0</v>
      </c>
      <c r="AZ173" s="12">
        <v>0</v>
      </c>
      <c r="BA173" s="3">
        <v>0</v>
      </c>
      <c r="BB173" s="3">
        <v>0</v>
      </c>
      <c r="BC173" s="6">
        <v>0</v>
      </c>
      <c r="BD173" s="12">
        <v>64300</v>
      </c>
      <c r="BE173" s="12">
        <v>0</v>
      </c>
      <c r="BF173" s="12">
        <v>93110</v>
      </c>
      <c r="BG173" s="12">
        <v>4650</v>
      </c>
      <c r="BH173" s="12">
        <v>0</v>
      </c>
      <c r="BI173" s="12">
        <v>0</v>
      </c>
      <c r="BJ173" s="12">
        <v>0</v>
      </c>
      <c r="BK173" s="12">
        <v>0</v>
      </c>
      <c r="BL173" s="12">
        <v>0</v>
      </c>
      <c r="BM173" s="12">
        <v>0</v>
      </c>
      <c r="BN173" s="12">
        <v>3240</v>
      </c>
      <c r="BO173" s="12">
        <v>400</v>
      </c>
      <c r="BP173" s="12">
        <v>700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1340</v>
      </c>
      <c r="BY173" s="12">
        <v>5670</v>
      </c>
      <c r="BZ173" s="12">
        <v>18080</v>
      </c>
      <c r="CA173" s="12">
        <v>0</v>
      </c>
      <c r="CB173" s="12">
        <v>10650</v>
      </c>
      <c r="CC173" s="12">
        <v>4770</v>
      </c>
      <c r="CD173" s="18">
        <v>220510</v>
      </c>
      <c r="CE173" s="18">
        <v>0</v>
      </c>
      <c r="CF173" s="3">
        <v>500</v>
      </c>
      <c r="CG173" s="3">
        <v>0</v>
      </c>
      <c r="CH173" s="3">
        <v>0</v>
      </c>
      <c r="CI173" s="3">
        <v>0</v>
      </c>
      <c r="CJ173" s="3">
        <v>0</v>
      </c>
      <c r="CK173" s="14">
        <v>0</v>
      </c>
      <c r="CL173" s="12"/>
      <c r="CM173" s="18">
        <v>1510</v>
      </c>
      <c r="CN173" s="12">
        <v>25700</v>
      </c>
      <c r="CO173" s="18">
        <v>0</v>
      </c>
      <c r="CP173" s="3">
        <v>27750</v>
      </c>
      <c r="CQ173" s="22">
        <v>27750</v>
      </c>
      <c r="CR173" s="12">
        <f t="shared" si="16"/>
        <v>362840</v>
      </c>
      <c r="CS173" s="18">
        <f t="shared" si="17"/>
        <v>222020</v>
      </c>
      <c r="CT173" s="22">
        <f t="shared" si="20"/>
        <v>27750</v>
      </c>
      <c r="CU173" s="14">
        <v>0</v>
      </c>
      <c r="CV173" s="6">
        <f t="shared" si="21"/>
        <v>584860</v>
      </c>
      <c r="CW173" s="29">
        <f t="shared" si="22"/>
        <v>63.758345440002614</v>
      </c>
      <c r="CX173" s="29">
        <f t="shared" si="23"/>
        <v>63.758345440002614</v>
      </c>
      <c r="CY173" s="6">
        <f t="shared" si="19"/>
        <v>318.20457018498365</v>
      </c>
    </row>
    <row r="174" spans="1:103" x14ac:dyDescent="0.2">
      <c r="A174" s="2" t="s">
        <v>219</v>
      </c>
      <c r="B174" s="2" t="s">
        <v>179</v>
      </c>
      <c r="C174" s="31">
        <v>5</v>
      </c>
      <c r="D174" s="2" t="s">
        <v>220</v>
      </c>
      <c r="E174" s="3">
        <v>448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12">
        <v>0</v>
      </c>
      <c r="L174" s="3">
        <v>0</v>
      </c>
      <c r="M174" s="3">
        <v>0</v>
      </c>
      <c r="N174" s="3">
        <v>0</v>
      </c>
      <c r="O174" s="3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16060</v>
      </c>
      <c r="U174" s="12">
        <v>21900</v>
      </c>
      <c r="V174" s="12">
        <v>0</v>
      </c>
      <c r="W174" s="12">
        <v>0</v>
      </c>
      <c r="X174" s="6">
        <v>0</v>
      </c>
      <c r="Y174" s="12">
        <v>0</v>
      </c>
      <c r="Z174" s="6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6">
        <v>0</v>
      </c>
      <c r="AG174" s="6">
        <v>0</v>
      </c>
      <c r="AH174" s="12">
        <v>0</v>
      </c>
      <c r="AI174" s="12">
        <v>0</v>
      </c>
      <c r="AJ174" s="3">
        <v>0</v>
      </c>
      <c r="AK174" s="6">
        <v>0</v>
      </c>
      <c r="AL174" s="6">
        <v>0</v>
      </c>
      <c r="AM174" s="12">
        <v>0</v>
      </c>
      <c r="AN174" s="3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3">
        <v>0</v>
      </c>
      <c r="AX174" s="3">
        <v>0</v>
      </c>
      <c r="AY174" s="3">
        <v>0</v>
      </c>
      <c r="AZ174" s="12">
        <v>0</v>
      </c>
      <c r="BA174" s="3">
        <v>0</v>
      </c>
      <c r="BB174" s="3">
        <v>0</v>
      </c>
      <c r="BC174" s="6">
        <v>0</v>
      </c>
      <c r="BD174" s="12">
        <v>17560</v>
      </c>
      <c r="BE174" s="12">
        <v>0</v>
      </c>
      <c r="BF174" s="12">
        <v>27910</v>
      </c>
      <c r="BG174" s="12">
        <v>2080</v>
      </c>
      <c r="BH174" s="12">
        <v>0</v>
      </c>
      <c r="BI174" s="12">
        <v>0</v>
      </c>
      <c r="BJ174" s="12">
        <v>0</v>
      </c>
      <c r="BK174" s="12">
        <v>0</v>
      </c>
      <c r="BL174" s="12">
        <v>0</v>
      </c>
      <c r="BM174" s="12">
        <v>5</v>
      </c>
      <c r="BN174" s="12">
        <v>543</v>
      </c>
      <c r="BO174" s="12">
        <v>610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12">
        <v>0</v>
      </c>
      <c r="BV174" s="12">
        <v>0</v>
      </c>
      <c r="BW174" s="12">
        <v>0</v>
      </c>
      <c r="BX174" s="12">
        <v>118</v>
      </c>
      <c r="BY174" s="12">
        <v>272</v>
      </c>
      <c r="BZ174" s="12">
        <v>0</v>
      </c>
      <c r="CA174" s="12">
        <v>0</v>
      </c>
      <c r="CB174" s="12">
        <v>0</v>
      </c>
      <c r="CC174" s="12">
        <v>0</v>
      </c>
      <c r="CD174" s="18">
        <v>64090</v>
      </c>
      <c r="CE174" s="18">
        <v>0</v>
      </c>
      <c r="CF174" s="3">
        <v>0</v>
      </c>
      <c r="CG174" s="3">
        <v>0</v>
      </c>
      <c r="CH174" s="3">
        <v>0</v>
      </c>
      <c r="CI174" s="3">
        <v>0</v>
      </c>
      <c r="CJ174" s="3">
        <v>0</v>
      </c>
      <c r="CK174" s="14">
        <v>0</v>
      </c>
      <c r="CL174" s="12"/>
      <c r="CM174" s="18">
        <v>0</v>
      </c>
      <c r="CN174" s="12">
        <v>19020</v>
      </c>
      <c r="CO174" s="18">
        <v>0</v>
      </c>
      <c r="CP174" s="3">
        <v>0</v>
      </c>
      <c r="CQ174" s="22">
        <v>0</v>
      </c>
      <c r="CR174" s="12">
        <f t="shared" si="16"/>
        <v>106078</v>
      </c>
      <c r="CS174" s="18">
        <f t="shared" si="17"/>
        <v>64090</v>
      </c>
      <c r="CT174" s="22">
        <f t="shared" si="20"/>
        <v>0</v>
      </c>
      <c r="CU174" s="14">
        <f t="shared" ref="CU174:CU193" si="24">CK174</f>
        <v>0</v>
      </c>
      <c r="CV174" s="6">
        <f t="shared" si="21"/>
        <v>170168</v>
      </c>
      <c r="CW174" s="29">
        <f t="shared" si="22"/>
        <v>62.337219688778148</v>
      </c>
      <c r="CX174" s="29">
        <f t="shared" si="23"/>
        <v>62.337219688778148</v>
      </c>
      <c r="CY174" s="6">
        <f t="shared" si="19"/>
        <v>379.83928571428572</v>
      </c>
    </row>
    <row r="175" spans="1:103" x14ac:dyDescent="0.2">
      <c r="A175" s="2" t="s">
        <v>221</v>
      </c>
      <c r="B175" s="2" t="s">
        <v>179</v>
      </c>
      <c r="C175" s="31">
        <v>5</v>
      </c>
      <c r="D175" s="2" t="s">
        <v>222</v>
      </c>
      <c r="E175" s="3">
        <v>1927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12">
        <v>0</v>
      </c>
      <c r="L175" s="3">
        <v>0</v>
      </c>
      <c r="M175" s="3">
        <v>0</v>
      </c>
      <c r="N175" s="3">
        <v>0</v>
      </c>
      <c r="O175" s="3">
        <v>0</v>
      </c>
      <c r="P175" s="12">
        <v>6440</v>
      </c>
      <c r="Q175" s="12">
        <v>51510</v>
      </c>
      <c r="R175" s="12">
        <v>0</v>
      </c>
      <c r="S175" s="12">
        <v>0</v>
      </c>
      <c r="T175" s="12">
        <v>36580</v>
      </c>
      <c r="U175" s="12">
        <v>36040</v>
      </c>
      <c r="V175" s="12">
        <v>0</v>
      </c>
      <c r="W175" s="12">
        <v>0</v>
      </c>
      <c r="X175" s="6">
        <v>0</v>
      </c>
      <c r="Y175" s="12">
        <v>0</v>
      </c>
      <c r="Z175" s="6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6">
        <v>0</v>
      </c>
      <c r="AG175" s="6">
        <v>0</v>
      </c>
      <c r="AH175" s="12">
        <v>0</v>
      </c>
      <c r="AI175" s="12">
        <v>0</v>
      </c>
      <c r="AJ175" s="3">
        <v>0</v>
      </c>
      <c r="AK175" s="6">
        <v>0</v>
      </c>
      <c r="AL175" s="6">
        <v>0</v>
      </c>
      <c r="AM175" s="12">
        <v>0</v>
      </c>
      <c r="AN175" s="3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3">
        <v>0</v>
      </c>
      <c r="AX175" s="3">
        <v>0</v>
      </c>
      <c r="AY175" s="3">
        <v>0</v>
      </c>
      <c r="AZ175" s="12">
        <v>0</v>
      </c>
      <c r="BA175" s="3">
        <v>0</v>
      </c>
      <c r="BB175" s="3">
        <v>0</v>
      </c>
      <c r="BC175" s="6">
        <v>0</v>
      </c>
      <c r="BD175" s="12">
        <v>71800</v>
      </c>
      <c r="BE175" s="12">
        <v>0</v>
      </c>
      <c r="BF175" s="12">
        <v>133210</v>
      </c>
      <c r="BG175" s="12">
        <v>7310</v>
      </c>
      <c r="BH175" s="12">
        <v>0</v>
      </c>
      <c r="BI175" s="12">
        <v>0</v>
      </c>
      <c r="BJ175" s="12">
        <v>0</v>
      </c>
      <c r="BK175" s="12">
        <v>0</v>
      </c>
      <c r="BL175" s="12">
        <v>0</v>
      </c>
      <c r="BM175" s="12">
        <v>0</v>
      </c>
      <c r="BN175" s="12">
        <v>480</v>
      </c>
      <c r="BO175" s="12">
        <v>810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12">
        <v>0</v>
      </c>
      <c r="BV175" s="12">
        <v>0</v>
      </c>
      <c r="BW175" s="12">
        <v>0</v>
      </c>
      <c r="BX175" s="12">
        <v>0</v>
      </c>
      <c r="BY175" s="12">
        <v>0</v>
      </c>
      <c r="BZ175" s="12">
        <v>0</v>
      </c>
      <c r="CA175" s="12">
        <v>0</v>
      </c>
      <c r="CB175" s="12">
        <v>4590</v>
      </c>
      <c r="CC175" s="12">
        <v>0</v>
      </c>
      <c r="CD175" s="18">
        <v>208980</v>
      </c>
      <c r="CE175" s="18">
        <v>0</v>
      </c>
      <c r="CF175" s="3">
        <v>0</v>
      </c>
      <c r="CG175" s="3">
        <v>0</v>
      </c>
      <c r="CH175" s="3">
        <v>0</v>
      </c>
      <c r="CI175" s="3">
        <v>0</v>
      </c>
      <c r="CJ175" s="3">
        <v>0</v>
      </c>
      <c r="CK175" s="14">
        <v>0</v>
      </c>
      <c r="CL175" s="12"/>
      <c r="CM175" s="18">
        <v>2500</v>
      </c>
      <c r="CN175" s="12">
        <v>9940</v>
      </c>
      <c r="CO175" s="18">
        <v>0</v>
      </c>
      <c r="CP175" s="3">
        <v>0</v>
      </c>
      <c r="CQ175" s="22">
        <v>0</v>
      </c>
      <c r="CR175" s="12">
        <f t="shared" si="16"/>
        <v>358710</v>
      </c>
      <c r="CS175" s="18">
        <f t="shared" si="17"/>
        <v>211480</v>
      </c>
      <c r="CT175" s="22">
        <f t="shared" si="20"/>
        <v>0</v>
      </c>
      <c r="CU175" s="14">
        <f t="shared" si="24"/>
        <v>0</v>
      </c>
      <c r="CV175" s="6">
        <f t="shared" si="21"/>
        <v>570190</v>
      </c>
      <c r="CW175" s="29">
        <f t="shared" si="22"/>
        <v>62.910608744453597</v>
      </c>
      <c r="CX175" s="29">
        <f t="shared" si="23"/>
        <v>62.910608744453597</v>
      </c>
      <c r="CY175" s="6">
        <f t="shared" si="19"/>
        <v>295.89517384535549</v>
      </c>
    </row>
    <row r="176" spans="1:103" x14ac:dyDescent="0.2">
      <c r="A176" s="2" t="s">
        <v>223</v>
      </c>
      <c r="B176" s="2" t="s">
        <v>179</v>
      </c>
      <c r="C176" s="31">
        <v>5</v>
      </c>
      <c r="D176" s="2" t="s">
        <v>224</v>
      </c>
      <c r="E176" s="3">
        <v>391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12">
        <v>0</v>
      </c>
      <c r="L176" s="3">
        <v>0</v>
      </c>
      <c r="M176" s="3">
        <v>0</v>
      </c>
      <c r="N176" s="3">
        <v>0</v>
      </c>
      <c r="O176" s="3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9900</v>
      </c>
      <c r="U176" s="12">
        <v>26370</v>
      </c>
      <c r="V176" s="12">
        <v>0</v>
      </c>
      <c r="W176" s="12">
        <v>0</v>
      </c>
      <c r="X176" s="6">
        <v>0</v>
      </c>
      <c r="Y176" s="12">
        <v>0</v>
      </c>
      <c r="Z176" s="6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6">
        <v>0</v>
      </c>
      <c r="AG176" s="6">
        <v>0</v>
      </c>
      <c r="AH176" s="12">
        <v>0</v>
      </c>
      <c r="AI176" s="12">
        <v>0</v>
      </c>
      <c r="AJ176" s="3">
        <v>0</v>
      </c>
      <c r="AK176" s="6">
        <v>0</v>
      </c>
      <c r="AL176" s="6">
        <v>0</v>
      </c>
      <c r="AM176" s="12">
        <v>0</v>
      </c>
      <c r="AN176" s="3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3">
        <v>0</v>
      </c>
      <c r="AX176" s="3">
        <v>0</v>
      </c>
      <c r="AY176" s="3">
        <v>0</v>
      </c>
      <c r="AZ176" s="12">
        <v>0</v>
      </c>
      <c r="BA176" s="3">
        <v>0</v>
      </c>
      <c r="BB176" s="3">
        <v>0</v>
      </c>
      <c r="BC176" s="6">
        <v>0</v>
      </c>
      <c r="BD176" s="12">
        <v>12760</v>
      </c>
      <c r="BE176" s="12">
        <v>0</v>
      </c>
      <c r="BF176" s="12">
        <v>2060</v>
      </c>
      <c r="BG176" s="12">
        <v>0</v>
      </c>
      <c r="BH176" s="12">
        <v>0</v>
      </c>
      <c r="BI176" s="12">
        <v>0</v>
      </c>
      <c r="BJ176" s="12">
        <v>0</v>
      </c>
      <c r="BK176" s="12">
        <v>0</v>
      </c>
      <c r="BL176" s="12">
        <v>0</v>
      </c>
      <c r="BM176" s="12">
        <v>4</v>
      </c>
      <c r="BN176" s="12">
        <v>507</v>
      </c>
      <c r="BO176" s="12">
        <v>0</v>
      </c>
      <c r="BP176" s="12">
        <v>0</v>
      </c>
      <c r="BQ176" s="12">
        <v>0</v>
      </c>
      <c r="BR176" s="12">
        <v>0</v>
      </c>
      <c r="BS176" s="12">
        <v>0</v>
      </c>
      <c r="BT176" s="12">
        <v>0</v>
      </c>
      <c r="BU176" s="12">
        <v>100</v>
      </c>
      <c r="BV176" s="12">
        <v>0</v>
      </c>
      <c r="BW176" s="12">
        <v>0</v>
      </c>
      <c r="BX176" s="12">
        <v>110</v>
      </c>
      <c r="BY176" s="12">
        <v>254</v>
      </c>
      <c r="BZ176" s="12">
        <v>0</v>
      </c>
      <c r="CA176" s="12">
        <v>0</v>
      </c>
      <c r="CB176" s="12">
        <v>0</v>
      </c>
      <c r="CC176" s="12">
        <v>4270</v>
      </c>
      <c r="CD176" s="18">
        <v>164735</v>
      </c>
      <c r="CE176" s="18">
        <v>0</v>
      </c>
      <c r="CF176" s="3">
        <v>0</v>
      </c>
      <c r="CG176" s="3">
        <v>0</v>
      </c>
      <c r="CH176" s="3">
        <v>0</v>
      </c>
      <c r="CI176" s="3">
        <v>0</v>
      </c>
      <c r="CJ176" s="3">
        <v>0</v>
      </c>
      <c r="CK176" s="14">
        <v>0</v>
      </c>
      <c r="CL176" s="12"/>
      <c r="CM176" s="18">
        <v>0</v>
      </c>
      <c r="CN176" s="12">
        <v>61380</v>
      </c>
      <c r="CO176" s="18">
        <v>0</v>
      </c>
      <c r="CP176" s="3">
        <v>0</v>
      </c>
      <c r="CQ176" s="22">
        <v>0</v>
      </c>
      <c r="CR176" s="12">
        <f t="shared" si="16"/>
        <v>117715</v>
      </c>
      <c r="CS176" s="18">
        <f t="shared" si="17"/>
        <v>164735</v>
      </c>
      <c r="CT176" s="22">
        <f t="shared" si="20"/>
        <v>0</v>
      </c>
      <c r="CU176" s="14">
        <f t="shared" si="24"/>
        <v>0</v>
      </c>
      <c r="CV176" s="6">
        <f t="shared" si="21"/>
        <v>282450</v>
      </c>
      <c r="CW176" s="29">
        <f t="shared" si="22"/>
        <v>41.6764029031687</v>
      </c>
      <c r="CX176" s="29">
        <f t="shared" si="23"/>
        <v>41.6764029031687</v>
      </c>
      <c r="CY176" s="6">
        <f t="shared" si="19"/>
        <v>722.37851662404091</v>
      </c>
    </row>
    <row r="177" spans="1:103" x14ac:dyDescent="0.2">
      <c r="A177" s="2" t="s">
        <v>225</v>
      </c>
      <c r="B177" s="2" t="s">
        <v>179</v>
      </c>
      <c r="C177" s="31">
        <v>5</v>
      </c>
      <c r="D177" s="2" t="s">
        <v>226</v>
      </c>
      <c r="E177" s="3">
        <v>526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12">
        <v>0</v>
      </c>
      <c r="L177" s="3">
        <v>0</v>
      </c>
      <c r="M177" s="3">
        <v>0</v>
      </c>
      <c r="N177" s="3">
        <v>0</v>
      </c>
      <c r="O177" s="3">
        <v>0</v>
      </c>
      <c r="P177" s="12">
        <v>540</v>
      </c>
      <c r="Q177" s="12">
        <v>0</v>
      </c>
      <c r="R177" s="12">
        <v>0</v>
      </c>
      <c r="S177" s="12">
        <v>0</v>
      </c>
      <c r="T177" s="12">
        <v>23260</v>
      </c>
      <c r="U177" s="12">
        <v>28740</v>
      </c>
      <c r="V177" s="12">
        <v>0</v>
      </c>
      <c r="W177" s="12">
        <v>0</v>
      </c>
      <c r="X177" s="6">
        <v>0</v>
      </c>
      <c r="Y177" s="12">
        <v>0</v>
      </c>
      <c r="Z177" s="6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6">
        <v>0</v>
      </c>
      <c r="AG177" s="6">
        <v>0</v>
      </c>
      <c r="AH177" s="12">
        <v>0</v>
      </c>
      <c r="AI177" s="12">
        <v>0</v>
      </c>
      <c r="AJ177" s="3">
        <v>0</v>
      </c>
      <c r="AK177" s="6">
        <v>0</v>
      </c>
      <c r="AL177" s="6">
        <v>0</v>
      </c>
      <c r="AM177" s="12">
        <v>0</v>
      </c>
      <c r="AN177" s="3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3">
        <v>0</v>
      </c>
      <c r="AX177" s="3">
        <v>0</v>
      </c>
      <c r="AY177" s="3">
        <v>0</v>
      </c>
      <c r="AZ177" s="12">
        <v>0</v>
      </c>
      <c r="BA177" s="3">
        <v>0</v>
      </c>
      <c r="BB177" s="3">
        <v>0</v>
      </c>
      <c r="BC177" s="6">
        <v>0</v>
      </c>
      <c r="BD177" s="12">
        <v>23920</v>
      </c>
      <c r="BE177" s="12">
        <v>0</v>
      </c>
      <c r="BF177" s="12">
        <v>36750</v>
      </c>
      <c r="BG177" s="12">
        <v>645</v>
      </c>
      <c r="BH177" s="12">
        <v>0</v>
      </c>
      <c r="BI177" s="12">
        <v>0</v>
      </c>
      <c r="BJ177" s="12">
        <v>0</v>
      </c>
      <c r="BK177" s="12">
        <v>0</v>
      </c>
      <c r="BL177" s="12">
        <v>0</v>
      </c>
      <c r="BM177" s="12">
        <v>5</v>
      </c>
      <c r="BN177" s="12">
        <v>586</v>
      </c>
      <c r="BO177" s="12">
        <v>300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12">
        <v>0</v>
      </c>
      <c r="BV177" s="12">
        <v>0</v>
      </c>
      <c r="BW177" s="12">
        <v>0</v>
      </c>
      <c r="BX177" s="12">
        <v>128</v>
      </c>
      <c r="BY177" s="12">
        <v>294</v>
      </c>
      <c r="BZ177" s="12">
        <v>0</v>
      </c>
      <c r="CA177" s="12">
        <v>0</v>
      </c>
      <c r="CB177" s="12">
        <v>0</v>
      </c>
      <c r="CC177" s="12">
        <v>11780</v>
      </c>
      <c r="CD177" s="18">
        <v>125860</v>
      </c>
      <c r="CE177" s="18">
        <v>0</v>
      </c>
      <c r="CF177" s="3">
        <v>0</v>
      </c>
      <c r="CG177" s="3">
        <v>0</v>
      </c>
      <c r="CH177" s="3">
        <v>0</v>
      </c>
      <c r="CI177" s="3">
        <v>0</v>
      </c>
      <c r="CJ177" s="3">
        <v>0</v>
      </c>
      <c r="CK177" s="14">
        <v>0</v>
      </c>
      <c r="CL177" s="12"/>
      <c r="CM177" s="18">
        <v>0</v>
      </c>
      <c r="CN177" s="12">
        <v>89440</v>
      </c>
      <c r="CO177" s="18">
        <v>0</v>
      </c>
      <c r="CP177" s="3">
        <v>0</v>
      </c>
      <c r="CQ177" s="22">
        <v>0</v>
      </c>
      <c r="CR177" s="12">
        <f t="shared" si="16"/>
        <v>216388</v>
      </c>
      <c r="CS177" s="18">
        <f t="shared" si="17"/>
        <v>125860</v>
      </c>
      <c r="CT177" s="22">
        <f t="shared" si="20"/>
        <v>0</v>
      </c>
      <c r="CU177" s="14">
        <f t="shared" si="24"/>
        <v>0</v>
      </c>
      <c r="CV177" s="6">
        <f t="shared" si="21"/>
        <v>342248</v>
      </c>
      <c r="CW177" s="29">
        <f t="shared" si="22"/>
        <v>63.225497300203358</v>
      </c>
      <c r="CX177" s="29">
        <f t="shared" si="23"/>
        <v>63.225497300203358</v>
      </c>
      <c r="CY177" s="6">
        <f t="shared" si="19"/>
        <v>650.66159695817487</v>
      </c>
    </row>
    <row r="178" spans="1:103" x14ac:dyDescent="0.2">
      <c r="A178" s="2" t="s">
        <v>227</v>
      </c>
      <c r="B178" s="2" t="s">
        <v>179</v>
      </c>
      <c r="C178" s="31">
        <v>5</v>
      </c>
      <c r="D178" s="2" t="s">
        <v>228</v>
      </c>
      <c r="E178" s="3">
        <v>13067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12">
        <v>205</v>
      </c>
      <c r="L178" s="3">
        <v>1350</v>
      </c>
      <c r="M178" s="3">
        <v>0</v>
      </c>
      <c r="N178" s="3">
        <v>0</v>
      </c>
      <c r="O178" s="3">
        <v>0</v>
      </c>
      <c r="P178" s="12">
        <v>347150</v>
      </c>
      <c r="Q178" s="12">
        <v>720</v>
      </c>
      <c r="R178" s="12">
        <v>0</v>
      </c>
      <c r="S178" s="12">
        <v>0</v>
      </c>
      <c r="T178" s="12">
        <v>582970</v>
      </c>
      <c r="U178" s="12">
        <v>349140</v>
      </c>
      <c r="V178" s="12">
        <v>0</v>
      </c>
      <c r="W178" s="12">
        <v>0</v>
      </c>
      <c r="X178" s="6">
        <v>0</v>
      </c>
      <c r="Y178" s="12">
        <v>0</v>
      </c>
      <c r="Z178" s="6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6">
        <v>0</v>
      </c>
      <c r="AG178" s="6">
        <v>0</v>
      </c>
      <c r="AH178" s="12">
        <v>0</v>
      </c>
      <c r="AI178" s="12">
        <v>0</v>
      </c>
      <c r="AJ178" s="3">
        <v>0</v>
      </c>
      <c r="AK178" s="6">
        <v>0</v>
      </c>
      <c r="AL178" s="6">
        <v>0</v>
      </c>
      <c r="AM178" s="12">
        <v>0</v>
      </c>
      <c r="AN178" s="3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3">
        <v>0</v>
      </c>
      <c r="AX178" s="3">
        <v>0</v>
      </c>
      <c r="AY178" s="3">
        <v>0</v>
      </c>
      <c r="AZ178" s="12">
        <v>71250</v>
      </c>
      <c r="BA178" s="3">
        <v>0</v>
      </c>
      <c r="BB178" s="3">
        <v>0</v>
      </c>
      <c r="BC178" s="6">
        <v>0</v>
      </c>
      <c r="BD178" s="12">
        <v>387950</v>
      </c>
      <c r="BE178" s="12">
        <v>0</v>
      </c>
      <c r="BF178" s="12">
        <v>1170510</v>
      </c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2">
        <v>0</v>
      </c>
      <c r="BM178" s="12">
        <v>254</v>
      </c>
      <c r="BN178" s="12">
        <v>9128</v>
      </c>
      <c r="BO178" s="12">
        <v>7140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900</v>
      </c>
      <c r="BV178" s="12">
        <v>0</v>
      </c>
      <c r="BW178" s="12">
        <v>0</v>
      </c>
      <c r="BX178" s="12">
        <v>4974</v>
      </c>
      <c r="BY178" s="12">
        <v>21840</v>
      </c>
      <c r="BZ178" s="12">
        <v>0</v>
      </c>
      <c r="CA178" s="12">
        <v>0</v>
      </c>
      <c r="CB178" s="12">
        <v>0</v>
      </c>
      <c r="CC178" s="12">
        <v>1766780</v>
      </c>
      <c r="CD178" s="18">
        <v>1930840</v>
      </c>
      <c r="CE178" s="18">
        <v>0</v>
      </c>
      <c r="CF178" s="3">
        <v>0</v>
      </c>
      <c r="CG178" s="3">
        <v>0</v>
      </c>
      <c r="CH178" s="3">
        <v>0</v>
      </c>
      <c r="CI178" s="3">
        <v>0</v>
      </c>
      <c r="CJ178" s="3">
        <v>0</v>
      </c>
      <c r="CK178" s="14">
        <v>0</v>
      </c>
      <c r="CL178" s="12">
        <v>114420</v>
      </c>
      <c r="CM178" s="18">
        <v>0</v>
      </c>
      <c r="CN178" s="12">
        <v>487860</v>
      </c>
      <c r="CO178" s="18">
        <v>0</v>
      </c>
      <c r="CP178" s="3">
        <v>0</v>
      </c>
      <c r="CQ178" s="22">
        <v>0</v>
      </c>
      <c r="CR178" s="12">
        <f t="shared" si="16"/>
        <v>5323191</v>
      </c>
      <c r="CS178" s="18">
        <f t="shared" si="17"/>
        <v>1930840</v>
      </c>
      <c r="CT178" s="22">
        <f t="shared" si="20"/>
        <v>0</v>
      </c>
      <c r="CU178" s="14">
        <f t="shared" si="24"/>
        <v>0</v>
      </c>
      <c r="CV178" s="6">
        <f t="shared" si="21"/>
        <v>7254031</v>
      </c>
      <c r="CW178" s="29">
        <f t="shared" si="22"/>
        <v>73.382523454890119</v>
      </c>
      <c r="CX178" s="29">
        <f t="shared" si="23"/>
        <v>73.382523454890119</v>
      </c>
      <c r="CY178" s="6">
        <f t="shared" si="19"/>
        <v>555.14127190632894</v>
      </c>
    </row>
    <row r="179" spans="1:103" x14ac:dyDescent="0.2">
      <c r="A179" s="2" t="s">
        <v>229</v>
      </c>
      <c r="B179" s="2" t="s">
        <v>179</v>
      </c>
      <c r="C179" s="31">
        <v>5</v>
      </c>
      <c r="D179" s="2" t="s">
        <v>230</v>
      </c>
      <c r="E179" s="3">
        <v>4581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12">
        <v>276</v>
      </c>
      <c r="L179" s="3">
        <v>1650</v>
      </c>
      <c r="M179" s="3">
        <v>0</v>
      </c>
      <c r="N179" s="3">
        <v>0</v>
      </c>
      <c r="O179" s="3">
        <v>0</v>
      </c>
      <c r="P179" s="12">
        <v>117920</v>
      </c>
      <c r="Q179" s="12">
        <v>5510</v>
      </c>
      <c r="R179" s="12">
        <v>0</v>
      </c>
      <c r="S179" s="12">
        <v>0</v>
      </c>
      <c r="T179" s="12">
        <v>153720</v>
      </c>
      <c r="U179" s="12">
        <v>182340</v>
      </c>
      <c r="V179" s="12">
        <v>0</v>
      </c>
      <c r="W179" s="12">
        <v>145</v>
      </c>
      <c r="X179" s="6">
        <v>0</v>
      </c>
      <c r="Y179" s="12">
        <v>0</v>
      </c>
      <c r="Z179" s="26">
        <v>969</v>
      </c>
      <c r="AA179" s="12">
        <v>169</v>
      </c>
      <c r="AB179" s="12">
        <v>0</v>
      </c>
      <c r="AC179" s="12">
        <v>0</v>
      </c>
      <c r="AD179" s="12">
        <v>0</v>
      </c>
      <c r="AE179" s="12">
        <v>0</v>
      </c>
      <c r="AF179" s="6">
        <v>0</v>
      </c>
      <c r="AG179" s="6">
        <v>0</v>
      </c>
      <c r="AH179" s="12">
        <v>0</v>
      </c>
      <c r="AI179" s="12">
        <v>0</v>
      </c>
      <c r="AJ179" s="3">
        <v>1380</v>
      </c>
      <c r="AK179" s="6">
        <v>0</v>
      </c>
      <c r="AL179" s="6">
        <v>0</v>
      </c>
      <c r="AM179" s="12">
        <v>0</v>
      </c>
      <c r="AN179" s="3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3">
        <v>0</v>
      </c>
      <c r="AX179" s="3">
        <v>0</v>
      </c>
      <c r="AY179" s="3">
        <v>0</v>
      </c>
      <c r="AZ179" s="12">
        <v>16290</v>
      </c>
      <c r="BA179" s="3">
        <v>0</v>
      </c>
      <c r="BB179" s="3">
        <v>0</v>
      </c>
      <c r="BC179" s="6">
        <v>0</v>
      </c>
      <c r="BD179" s="12">
        <v>152340</v>
      </c>
      <c r="BE179" s="12">
        <v>0</v>
      </c>
      <c r="BF179" s="12">
        <v>348990</v>
      </c>
      <c r="BG179" s="12">
        <v>11245</v>
      </c>
      <c r="BH179" s="12">
        <v>0</v>
      </c>
      <c r="BI179" s="12">
        <v>0</v>
      </c>
      <c r="BJ179" s="12">
        <v>0</v>
      </c>
      <c r="BK179" s="12">
        <v>0</v>
      </c>
      <c r="BL179" s="12">
        <v>0</v>
      </c>
      <c r="BM179" s="12">
        <v>158</v>
      </c>
      <c r="BN179" s="12">
        <v>7380</v>
      </c>
      <c r="BO179" s="12">
        <v>3410</v>
      </c>
      <c r="BP179" s="12">
        <v>0</v>
      </c>
      <c r="BQ179" s="12">
        <v>750</v>
      </c>
      <c r="BR179" s="12">
        <v>0</v>
      </c>
      <c r="BS179" s="12">
        <v>0</v>
      </c>
      <c r="BT179" s="12">
        <v>0</v>
      </c>
      <c r="BU179" s="12">
        <v>340</v>
      </c>
      <c r="BV179" s="12">
        <v>660</v>
      </c>
      <c r="BW179" s="12">
        <v>0</v>
      </c>
      <c r="BX179" s="12">
        <v>4820</v>
      </c>
      <c r="BY179" s="12">
        <v>8420</v>
      </c>
      <c r="BZ179" s="12">
        <v>0</v>
      </c>
      <c r="CA179" s="12">
        <v>0</v>
      </c>
      <c r="CB179" s="12">
        <v>0</v>
      </c>
      <c r="CC179" s="12">
        <v>468320</v>
      </c>
      <c r="CD179" s="18">
        <v>919630</v>
      </c>
      <c r="CE179" s="18">
        <v>0</v>
      </c>
      <c r="CF179" s="3">
        <v>0</v>
      </c>
      <c r="CG179" s="3">
        <v>0</v>
      </c>
      <c r="CH179" s="3">
        <v>0</v>
      </c>
      <c r="CI179" s="3">
        <v>0</v>
      </c>
      <c r="CJ179" s="3">
        <v>0</v>
      </c>
      <c r="CK179" s="14">
        <v>0</v>
      </c>
      <c r="CL179" s="12">
        <v>50210</v>
      </c>
      <c r="CM179" s="18">
        <v>0</v>
      </c>
      <c r="CN179" s="12">
        <v>189600</v>
      </c>
      <c r="CO179" s="18">
        <v>0</v>
      </c>
      <c r="CP179" s="3">
        <v>0</v>
      </c>
      <c r="CQ179" s="22">
        <v>0</v>
      </c>
      <c r="CR179" s="12">
        <f t="shared" si="16"/>
        <v>1723013</v>
      </c>
      <c r="CS179" s="18">
        <f t="shared" si="17"/>
        <v>919630</v>
      </c>
      <c r="CT179" s="22">
        <f t="shared" si="20"/>
        <v>0</v>
      </c>
      <c r="CU179" s="14">
        <f t="shared" si="24"/>
        <v>0</v>
      </c>
      <c r="CV179" s="6">
        <f t="shared" si="21"/>
        <v>2642643</v>
      </c>
      <c r="CW179" s="29">
        <f t="shared" si="22"/>
        <v>65.200369478586396</v>
      </c>
      <c r="CX179" s="29">
        <f t="shared" si="23"/>
        <v>65.200369478586396</v>
      </c>
      <c r="CY179" s="6">
        <f t="shared" si="19"/>
        <v>576.87033398821222</v>
      </c>
    </row>
    <row r="180" spans="1:103" x14ac:dyDescent="0.2">
      <c r="A180" s="2" t="s">
        <v>231</v>
      </c>
      <c r="B180" s="2" t="s">
        <v>179</v>
      </c>
      <c r="C180" s="31">
        <v>5</v>
      </c>
      <c r="D180" s="2" t="s">
        <v>232</v>
      </c>
      <c r="E180" s="3">
        <v>153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12">
        <v>0</v>
      </c>
      <c r="L180" s="3">
        <v>0</v>
      </c>
      <c r="M180" s="3">
        <v>0</v>
      </c>
      <c r="N180" s="3">
        <v>0</v>
      </c>
      <c r="O180" s="3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7467</v>
      </c>
      <c r="U180" s="12">
        <v>6095</v>
      </c>
      <c r="V180" s="12">
        <v>0</v>
      </c>
      <c r="W180" s="12">
        <v>0</v>
      </c>
      <c r="X180" s="6">
        <v>0</v>
      </c>
      <c r="Y180" s="12">
        <v>0</v>
      </c>
      <c r="Z180" s="6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6">
        <v>0</v>
      </c>
      <c r="AG180" s="6">
        <v>0</v>
      </c>
      <c r="AH180" s="12">
        <v>0</v>
      </c>
      <c r="AI180" s="12">
        <v>0</v>
      </c>
      <c r="AJ180" s="3">
        <v>0</v>
      </c>
      <c r="AK180" s="6">
        <v>0</v>
      </c>
      <c r="AL180" s="6">
        <v>0</v>
      </c>
      <c r="AM180" s="12">
        <v>0</v>
      </c>
      <c r="AN180" s="3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3">
        <v>0</v>
      </c>
      <c r="AX180" s="3">
        <v>0</v>
      </c>
      <c r="AY180" s="3">
        <v>0</v>
      </c>
      <c r="AZ180" s="12">
        <v>0</v>
      </c>
      <c r="BA180" s="3">
        <v>0</v>
      </c>
      <c r="BB180" s="3">
        <v>0</v>
      </c>
      <c r="BC180" s="6">
        <v>0</v>
      </c>
      <c r="BD180" s="12">
        <v>10070</v>
      </c>
      <c r="BE180" s="12">
        <v>0</v>
      </c>
      <c r="BF180" s="12">
        <v>0</v>
      </c>
      <c r="BG180" s="12">
        <v>0</v>
      </c>
      <c r="BH180" s="12">
        <v>0</v>
      </c>
      <c r="BI180" s="12">
        <v>0</v>
      </c>
      <c r="BJ180" s="12">
        <v>0</v>
      </c>
      <c r="BK180" s="12">
        <v>0</v>
      </c>
      <c r="BL180" s="12">
        <v>0</v>
      </c>
      <c r="BM180" s="12">
        <v>2</v>
      </c>
      <c r="BN180" s="12">
        <v>197</v>
      </c>
      <c r="BO180" s="12">
        <v>340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12">
        <v>50</v>
      </c>
      <c r="BV180" s="12">
        <v>0</v>
      </c>
      <c r="BW180" s="12">
        <v>0</v>
      </c>
      <c r="BX180" s="12">
        <v>43</v>
      </c>
      <c r="BY180" s="12">
        <v>99</v>
      </c>
      <c r="BZ180" s="12">
        <v>0</v>
      </c>
      <c r="CA180" s="12">
        <v>0</v>
      </c>
      <c r="CB180" s="12">
        <v>0</v>
      </c>
      <c r="CC180" s="12">
        <v>1470</v>
      </c>
      <c r="CD180" s="18">
        <v>20786</v>
      </c>
      <c r="CE180" s="18">
        <v>0</v>
      </c>
      <c r="CF180" s="3">
        <v>0</v>
      </c>
      <c r="CG180" s="3">
        <v>0</v>
      </c>
      <c r="CH180" s="3">
        <v>0</v>
      </c>
      <c r="CI180" s="3">
        <v>0</v>
      </c>
      <c r="CJ180" s="3">
        <v>0</v>
      </c>
      <c r="CK180" s="14">
        <v>0</v>
      </c>
      <c r="CL180" s="12"/>
      <c r="CM180" s="18">
        <v>0</v>
      </c>
      <c r="CN180" s="12">
        <v>17560</v>
      </c>
      <c r="CO180" s="18">
        <v>0</v>
      </c>
      <c r="CP180" s="3">
        <v>0</v>
      </c>
      <c r="CQ180" s="22">
        <v>0</v>
      </c>
      <c r="CR180" s="12">
        <f t="shared" si="16"/>
        <v>43393</v>
      </c>
      <c r="CS180" s="18">
        <f t="shared" si="17"/>
        <v>20786</v>
      </c>
      <c r="CT180" s="22">
        <f t="shared" si="20"/>
        <v>0</v>
      </c>
      <c r="CU180" s="14">
        <f t="shared" si="24"/>
        <v>0</v>
      </c>
      <c r="CV180" s="6">
        <f t="shared" si="21"/>
        <v>64179</v>
      </c>
      <c r="CW180" s="29">
        <f t="shared" si="22"/>
        <v>67.612458904002864</v>
      </c>
      <c r="CX180" s="29">
        <f t="shared" si="23"/>
        <v>67.612458904002864</v>
      </c>
      <c r="CY180" s="6">
        <f t="shared" si="19"/>
        <v>419.47058823529414</v>
      </c>
    </row>
    <row r="181" spans="1:103" x14ac:dyDescent="0.2">
      <c r="A181" s="2" t="s">
        <v>233</v>
      </c>
      <c r="B181" s="2" t="s">
        <v>179</v>
      </c>
      <c r="C181" s="31">
        <v>5</v>
      </c>
      <c r="D181" s="2" t="s">
        <v>234</v>
      </c>
      <c r="E181" s="3">
        <v>4169</v>
      </c>
      <c r="F181" s="3">
        <v>0</v>
      </c>
      <c r="G181" s="3">
        <v>0</v>
      </c>
      <c r="H181" s="3">
        <v>0</v>
      </c>
      <c r="I181" s="3">
        <v>1120</v>
      </c>
      <c r="J181" s="3">
        <v>0</v>
      </c>
      <c r="K181" s="12">
        <v>30</v>
      </c>
      <c r="L181" s="3">
        <v>500</v>
      </c>
      <c r="M181" s="3">
        <v>0</v>
      </c>
      <c r="N181" s="3">
        <v>0</v>
      </c>
      <c r="O181" s="3">
        <v>0</v>
      </c>
      <c r="P181" s="12">
        <v>64920</v>
      </c>
      <c r="Q181" s="12">
        <v>18580</v>
      </c>
      <c r="R181" s="12">
        <v>0</v>
      </c>
      <c r="S181" s="12">
        <v>0</v>
      </c>
      <c r="T181" s="12">
        <v>204080</v>
      </c>
      <c r="U181" s="12">
        <v>162580</v>
      </c>
      <c r="V181" s="12">
        <v>0</v>
      </c>
      <c r="W181" s="12">
        <v>0</v>
      </c>
      <c r="X181" s="6">
        <v>0</v>
      </c>
      <c r="Y181" s="12">
        <v>0</v>
      </c>
      <c r="Z181" s="6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6">
        <v>0</v>
      </c>
      <c r="AG181" s="6">
        <v>0</v>
      </c>
      <c r="AH181" s="12">
        <v>0</v>
      </c>
      <c r="AI181" s="12">
        <v>0</v>
      </c>
      <c r="AJ181" s="3">
        <v>0</v>
      </c>
      <c r="AK181" s="6">
        <v>0</v>
      </c>
      <c r="AL181" s="6">
        <v>0</v>
      </c>
      <c r="AM181" s="12">
        <v>0</v>
      </c>
      <c r="AN181" s="3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3">
        <v>0</v>
      </c>
      <c r="AX181" s="3">
        <v>0</v>
      </c>
      <c r="AY181" s="3">
        <v>0</v>
      </c>
      <c r="AZ181" s="12">
        <v>20110</v>
      </c>
      <c r="BA181" s="3">
        <v>0</v>
      </c>
      <c r="BB181" s="3">
        <v>0</v>
      </c>
      <c r="BC181" s="6">
        <v>0</v>
      </c>
      <c r="BD181" s="12">
        <v>210870</v>
      </c>
      <c r="BE181" s="12">
        <v>0</v>
      </c>
      <c r="BF181" s="12">
        <v>226350</v>
      </c>
      <c r="BG181" s="12">
        <v>10120</v>
      </c>
      <c r="BH181" s="12">
        <v>0</v>
      </c>
      <c r="BI181" s="12">
        <v>0</v>
      </c>
      <c r="BJ181" s="12">
        <v>0</v>
      </c>
      <c r="BK181" s="12">
        <v>0</v>
      </c>
      <c r="BL181" s="12">
        <v>0</v>
      </c>
      <c r="BM181" s="12">
        <v>142</v>
      </c>
      <c r="BN181" s="12">
        <v>5216</v>
      </c>
      <c r="BO181" s="12">
        <v>1530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12">
        <v>350</v>
      </c>
      <c r="BV181" s="12">
        <v>0</v>
      </c>
      <c r="BW181" s="12">
        <v>0</v>
      </c>
      <c r="BX181" s="12">
        <v>2165</v>
      </c>
      <c r="BY181" s="12">
        <v>13810</v>
      </c>
      <c r="BZ181" s="12">
        <v>0</v>
      </c>
      <c r="CA181" s="12">
        <v>0</v>
      </c>
      <c r="CB181" s="12">
        <v>0</v>
      </c>
      <c r="CC181" s="12">
        <v>283760</v>
      </c>
      <c r="CD181" s="18">
        <v>812610</v>
      </c>
      <c r="CE181" s="18">
        <v>0</v>
      </c>
      <c r="CF181" s="3">
        <v>0</v>
      </c>
      <c r="CG181" s="3">
        <v>0</v>
      </c>
      <c r="CH181" s="3">
        <v>0</v>
      </c>
      <c r="CI181" s="3">
        <v>0</v>
      </c>
      <c r="CJ181" s="3">
        <v>0</v>
      </c>
      <c r="CK181" s="14">
        <v>0</v>
      </c>
      <c r="CL181" s="12"/>
      <c r="CM181" s="18">
        <v>0</v>
      </c>
      <c r="CN181" s="12">
        <v>180120</v>
      </c>
      <c r="CO181" s="18">
        <v>0</v>
      </c>
      <c r="CP181" s="3">
        <v>0</v>
      </c>
      <c r="CQ181" s="22">
        <v>0</v>
      </c>
      <c r="CR181" s="12">
        <f t="shared" si="16"/>
        <v>1404733</v>
      </c>
      <c r="CS181" s="18">
        <f t="shared" si="17"/>
        <v>812610</v>
      </c>
      <c r="CT181" s="22">
        <f t="shared" si="20"/>
        <v>0</v>
      </c>
      <c r="CU181" s="14">
        <f t="shared" si="24"/>
        <v>0</v>
      </c>
      <c r="CV181" s="6">
        <f t="shared" si="21"/>
        <v>2217343</v>
      </c>
      <c r="CW181" s="29">
        <f t="shared" si="22"/>
        <v>63.352084003241714</v>
      </c>
      <c r="CX181" s="29">
        <f t="shared" si="23"/>
        <v>63.352084003241714</v>
      </c>
      <c r="CY181" s="6">
        <f t="shared" si="19"/>
        <v>531.86447589349962</v>
      </c>
    </row>
    <row r="182" spans="1:103" x14ac:dyDescent="0.2">
      <c r="A182" s="2" t="s">
        <v>235</v>
      </c>
      <c r="B182" s="2" t="s">
        <v>179</v>
      </c>
      <c r="C182" s="31">
        <v>5</v>
      </c>
      <c r="D182" s="2" t="s">
        <v>236</v>
      </c>
      <c r="E182" s="3">
        <v>1840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12">
        <v>0</v>
      </c>
      <c r="L182" s="3">
        <v>0</v>
      </c>
      <c r="M182" s="3">
        <v>0</v>
      </c>
      <c r="N182" s="3">
        <v>0</v>
      </c>
      <c r="O182" s="3">
        <v>0</v>
      </c>
      <c r="P182" s="12">
        <v>0</v>
      </c>
      <c r="Q182" s="12">
        <v>520</v>
      </c>
      <c r="R182" s="12">
        <v>0</v>
      </c>
      <c r="S182" s="12">
        <v>0</v>
      </c>
      <c r="T182" s="12">
        <v>61533</v>
      </c>
      <c r="U182" s="12">
        <v>71525</v>
      </c>
      <c r="V182" s="12">
        <v>0</v>
      </c>
      <c r="W182" s="12">
        <v>0</v>
      </c>
      <c r="X182" s="6">
        <v>0</v>
      </c>
      <c r="Y182" s="12">
        <v>0</v>
      </c>
      <c r="Z182" s="6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6">
        <v>0</v>
      </c>
      <c r="AG182" s="6">
        <v>0</v>
      </c>
      <c r="AH182" s="12">
        <v>0</v>
      </c>
      <c r="AI182" s="12">
        <v>0</v>
      </c>
      <c r="AJ182" s="3">
        <v>0</v>
      </c>
      <c r="AK182" s="6">
        <v>0</v>
      </c>
      <c r="AL182" s="6">
        <v>0</v>
      </c>
      <c r="AM182" s="12">
        <v>0</v>
      </c>
      <c r="AN182" s="3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3">
        <v>0</v>
      </c>
      <c r="AX182" s="3">
        <v>0</v>
      </c>
      <c r="AY182" s="3">
        <v>0</v>
      </c>
      <c r="AZ182" s="12">
        <v>0</v>
      </c>
      <c r="BA182" s="3">
        <v>0</v>
      </c>
      <c r="BB182" s="3">
        <v>0</v>
      </c>
      <c r="BC182" s="6">
        <v>0</v>
      </c>
      <c r="BD182" s="12">
        <v>73720</v>
      </c>
      <c r="BE182" s="12">
        <v>0</v>
      </c>
      <c r="BF182" s="12">
        <v>107980</v>
      </c>
      <c r="BG182" s="12">
        <v>0</v>
      </c>
      <c r="BH182" s="12">
        <v>0</v>
      </c>
      <c r="BI182" s="12">
        <v>0</v>
      </c>
      <c r="BJ182" s="12">
        <v>0</v>
      </c>
      <c r="BK182" s="12">
        <v>0</v>
      </c>
      <c r="BL182" s="12">
        <v>0</v>
      </c>
      <c r="BM182" s="12">
        <v>17</v>
      </c>
      <c r="BN182" s="12">
        <v>2095</v>
      </c>
      <c r="BO182" s="12">
        <v>1325</v>
      </c>
      <c r="BP182" s="12">
        <v>0</v>
      </c>
      <c r="BQ182" s="12">
        <v>0</v>
      </c>
      <c r="BR182" s="12">
        <v>0</v>
      </c>
      <c r="BS182" s="12">
        <v>0</v>
      </c>
      <c r="BT182" s="12">
        <v>0</v>
      </c>
      <c r="BU182" s="12">
        <v>125</v>
      </c>
      <c r="BV182" s="12">
        <v>0</v>
      </c>
      <c r="BW182" s="12">
        <v>0</v>
      </c>
      <c r="BX182" s="12">
        <v>456</v>
      </c>
      <c r="BY182" s="12">
        <v>1049</v>
      </c>
      <c r="BZ182" s="12">
        <v>0</v>
      </c>
      <c r="CA182" s="12">
        <v>0</v>
      </c>
      <c r="CB182" s="12">
        <v>0</v>
      </c>
      <c r="CC182" s="12">
        <v>42410</v>
      </c>
      <c r="CD182" s="18">
        <v>267524</v>
      </c>
      <c r="CE182" s="18">
        <v>0</v>
      </c>
      <c r="CF182" s="3">
        <v>0</v>
      </c>
      <c r="CG182" s="3">
        <v>0</v>
      </c>
      <c r="CH182" s="3">
        <v>0</v>
      </c>
      <c r="CI182" s="3">
        <v>0</v>
      </c>
      <c r="CJ182" s="3">
        <v>0</v>
      </c>
      <c r="CK182" s="14">
        <v>0</v>
      </c>
      <c r="CL182" s="12"/>
      <c r="CM182" s="18">
        <v>0</v>
      </c>
      <c r="CN182" s="12">
        <v>75220</v>
      </c>
      <c r="CO182" s="18">
        <v>0</v>
      </c>
      <c r="CP182" s="3">
        <v>0</v>
      </c>
      <c r="CQ182" s="22">
        <v>0</v>
      </c>
      <c r="CR182" s="12">
        <f t="shared" si="16"/>
        <v>437975</v>
      </c>
      <c r="CS182" s="18">
        <f t="shared" si="17"/>
        <v>267524</v>
      </c>
      <c r="CT182" s="22">
        <f t="shared" si="20"/>
        <v>0</v>
      </c>
      <c r="CU182" s="14">
        <f t="shared" si="24"/>
        <v>0</v>
      </c>
      <c r="CV182" s="6">
        <f t="shared" si="21"/>
        <v>705499</v>
      </c>
      <c r="CW182" s="29">
        <f t="shared" si="22"/>
        <v>62.080173040642151</v>
      </c>
      <c r="CX182" s="29">
        <f t="shared" si="23"/>
        <v>62.080173040642151</v>
      </c>
      <c r="CY182" s="6">
        <f t="shared" si="19"/>
        <v>383.4233695652174</v>
      </c>
    </row>
    <row r="183" spans="1:103" x14ac:dyDescent="0.2">
      <c r="A183" s="2" t="s">
        <v>237</v>
      </c>
      <c r="B183" s="2" t="s">
        <v>179</v>
      </c>
      <c r="C183" s="31">
        <v>5</v>
      </c>
      <c r="D183" s="2" t="s">
        <v>238</v>
      </c>
      <c r="E183" s="3">
        <v>782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12">
        <v>12</v>
      </c>
      <c r="L183" s="3">
        <v>0</v>
      </c>
      <c r="M183" s="3">
        <v>0</v>
      </c>
      <c r="N183" s="3">
        <v>0</v>
      </c>
      <c r="O183" s="3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28260</v>
      </c>
      <c r="U183" s="12">
        <v>19840</v>
      </c>
      <c r="V183" s="12">
        <v>0</v>
      </c>
      <c r="W183" s="12">
        <v>0</v>
      </c>
      <c r="X183" s="6">
        <v>0</v>
      </c>
      <c r="Y183" s="12">
        <v>0</v>
      </c>
      <c r="Z183" s="6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6">
        <v>0</v>
      </c>
      <c r="AG183" s="6">
        <v>0</v>
      </c>
      <c r="AH183" s="12">
        <v>0</v>
      </c>
      <c r="AI183" s="12">
        <v>0</v>
      </c>
      <c r="AJ183" s="3">
        <v>0</v>
      </c>
      <c r="AK183" s="6">
        <v>0</v>
      </c>
      <c r="AL183" s="6">
        <v>0</v>
      </c>
      <c r="AM183" s="12">
        <v>0</v>
      </c>
      <c r="AN183" s="3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6">
        <v>0</v>
      </c>
      <c r="AV183" s="6">
        <v>0</v>
      </c>
      <c r="AW183" s="3">
        <v>0</v>
      </c>
      <c r="AX183" s="3">
        <v>0</v>
      </c>
      <c r="AY183" s="3">
        <v>0</v>
      </c>
      <c r="AZ183" s="12">
        <v>0</v>
      </c>
      <c r="BA183" s="3">
        <v>0</v>
      </c>
      <c r="BB183" s="3">
        <v>0</v>
      </c>
      <c r="BC183" s="6">
        <v>0</v>
      </c>
      <c r="BD183" s="12">
        <v>24980</v>
      </c>
      <c r="BE183" s="12">
        <v>0</v>
      </c>
      <c r="BF183" s="12">
        <v>37050</v>
      </c>
      <c r="BG183" s="12">
        <v>2530</v>
      </c>
      <c r="BH183" s="12">
        <v>0</v>
      </c>
      <c r="BI183" s="12">
        <v>0</v>
      </c>
      <c r="BJ183" s="12">
        <v>0</v>
      </c>
      <c r="BK183" s="12">
        <v>0</v>
      </c>
      <c r="BL183" s="12">
        <v>0</v>
      </c>
      <c r="BM183" s="12">
        <v>8</v>
      </c>
      <c r="BN183" s="12">
        <v>904</v>
      </c>
      <c r="BO183" s="12">
        <v>100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290</v>
      </c>
      <c r="BV183" s="12">
        <v>0</v>
      </c>
      <c r="BW183" s="12">
        <v>0</v>
      </c>
      <c r="BX183" s="12">
        <v>197</v>
      </c>
      <c r="BY183" s="12">
        <v>453</v>
      </c>
      <c r="BZ183" s="12">
        <v>0</v>
      </c>
      <c r="CA183" s="12">
        <v>0</v>
      </c>
      <c r="CB183" s="12">
        <v>0</v>
      </c>
      <c r="CC183" s="12">
        <v>0</v>
      </c>
      <c r="CD183" s="18">
        <v>111810</v>
      </c>
      <c r="CE183" s="18">
        <v>0</v>
      </c>
      <c r="CF183" s="3">
        <v>0</v>
      </c>
      <c r="CG183" s="3">
        <v>0</v>
      </c>
      <c r="CH183" s="3">
        <v>0</v>
      </c>
      <c r="CI183" s="3">
        <v>0</v>
      </c>
      <c r="CJ183" s="3">
        <v>0</v>
      </c>
      <c r="CK183" s="14">
        <v>0</v>
      </c>
      <c r="CL183" s="12"/>
      <c r="CM183" s="18">
        <v>0</v>
      </c>
      <c r="CN183" s="12">
        <v>23460</v>
      </c>
      <c r="CO183" s="18">
        <v>0</v>
      </c>
      <c r="CP183" s="3">
        <v>0</v>
      </c>
      <c r="CQ183" s="22">
        <v>0</v>
      </c>
      <c r="CR183" s="12">
        <f t="shared" si="16"/>
        <v>138084</v>
      </c>
      <c r="CS183" s="18">
        <f t="shared" si="17"/>
        <v>111810</v>
      </c>
      <c r="CT183" s="22">
        <f t="shared" si="20"/>
        <v>0</v>
      </c>
      <c r="CU183" s="14">
        <f t="shared" si="24"/>
        <v>0</v>
      </c>
      <c r="CV183" s="6">
        <f t="shared" si="21"/>
        <v>249894</v>
      </c>
      <c r="CW183" s="29">
        <f t="shared" si="22"/>
        <v>55.257028980287636</v>
      </c>
      <c r="CX183" s="29">
        <f t="shared" si="23"/>
        <v>55.257028980287636</v>
      </c>
      <c r="CY183" s="6">
        <f t="shared" si="19"/>
        <v>319.55754475703327</v>
      </c>
    </row>
    <row r="184" spans="1:103" x14ac:dyDescent="0.2">
      <c r="A184" s="2" t="s">
        <v>239</v>
      </c>
      <c r="B184" s="2" t="s">
        <v>179</v>
      </c>
      <c r="C184" s="31">
        <v>5</v>
      </c>
      <c r="D184" s="2" t="s">
        <v>240</v>
      </c>
      <c r="E184" s="3">
        <v>47021</v>
      </c>
      <c r="F184" s="3">
        <v>0</v>
      </c>
      <c r="G184" s="3">
        <v>0</v>
      </c>
      <c r="H184" s="3">
        <v>0</v>
      </c>
      <c r="I184" s="3">
        <v>13240</v>
      </c>
      <c r="J184" s="3">
        <v>0</v>
      </c>
      <c r="K184" s="12">
        <v>385</v>
      </c>
      <c r="L184" s="3">
        <v>1430</v>
      </c>
      <c r="M184" s="3">
        <v>0</v>
      </c>
      <c r="N184" s="3">
        <v>0</v>
      </c>
      <c r="O184" s="3">
        <v>0</v>
      </c>
      <c r="P184" s="12">
        <v>1260440</v>
      </c>
      <c r="Q184" s="12">
        <v>52670</v>
      </c>
      <c r="R184" s="12">
        <v>14940</v>
      </c>
      <c r="S184" s="12">
        <v>0</v>
      </c>
      <c r="T184" s="12">
        <v>1999550</v>
      </c>
      <c r="U184" s="12">
        <v>1831740</v>
      </c>
      <c r="V184" s="12">
        <v>0</v>
      </c>
      <c r="W184" s="12">
        <v>280</v>
      </c>
      <c r="X184" s="6">
        <v>0</v>
      </c>
      <c r="Y184" s="12">
        <v>0</v>
      </c>
      <c r="Z184" s="6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6">
        <v>0</v>
      </c>
      <c r="AG184" s="6">
        <v>0</v>
      </c>
      <c r="AH184" s="12">
        <v>0</v>
      </c>
      <c r="AI184" s="12">
        <v>0</v>
      </c>
      <c r="AJ184" s="3">
        <v>0</v>
      </c>
      <c r="AK184" s="6">
        <v>0</v>
      </c>
      <c r="AL184" s="26">
        <v>130</v>
      </c>
      <c r="AM184" s="12">
        <v>0</v>
      </c>
      <c r="AN184" s="3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3">
        <v>0</v>
      </c>
      <c r="AX184" s="3">
        <v>0</v>
      </c>
      <c r="AY184" s="3">
        <v>0</v>
      </c>
      <c r="AZ184" s="12">
        <v>132040</v>
      </c>
      <c r="BA184" s="3">
        <v>0</v>
      </c>
      <c r="BB184" s="3">
        <v>0</v>
      </c>
      <c r="BC184" s="6">
        <v>0</v>
      </c>
      <c r="BD184" s="12">
        <v>2132100</v>
      </c>
      <c r="BE184" s="12">
        <v>0</v>
      </c>
      <c r="BF184" s="12">
        <v>5020410</v>
      </c>
      <c r="BG184" s="12">
        <v>230340</v>
      </c>
      <c r="BH184" s="12">
        <v>0</v>
      </c>
      <c r="BI184" s="12">
        <v>0</v>
      </c>
      <c r="BJ184" s="12">
        <v>0</v>
      </c>
      <c r="BK184" s="12">
        <v>0</v>
      </c>
      <c r="BL184" s="12">
        <v>0</v>
      </c>
      <c r="BM184" s="12">
        <v>429</v>
      </c>
      <c r="BN184" s="12">
        <v>55340</v>
      </c>
      <c r="BO184" s="12">
        <v>21485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12">
        <v>3450</v>
      </c>
      <c r="BV184" s="12">
        <v>9735</v>
      </c>
      <c r="BW184" s="12">
        <v>0</v>
      </c>
      <c r="BX184" s="12">
        <v>21440</v>
      </c>
      <c r="BY184" s="12">
        <v>94120</v>
      </c>
      <c r="BZ184" s="12">
        <v>140680</v>
      </c>
      <c r="CA184" s="12">
        <v>0</v>
      </c>
      <c r="CB184" s="12">
        <v>0</v>
      </c>
      <c r="CC184" s="12">
        <v>7276690</v>
      </c>
      <c r="CD184" s="18">
        <v>10674860</v>
      </c>
      <c r="CE184" s="18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14">
        <v>0</v>
      </c>
      <c r="CL184" s="12">
        <v>575280</v>
      </c>
      <c r="CM184" s="18">
        <v>0</v>
      </c>
      <c r="CN184" s="12">
        <v>1927320</v>
      </c>
      <c r="CO184" s="18">
        <v>0</v>
      </c>
      <c r="CP184" s="3">
        <v>0</v>
      </c>
      <c r="CQ184" s="22">
        <v>0</v>
      </c>
      <c r="CR184" s="12">
        <f t="shared" si="16"/>
        <v>22800864</v>
      </c>
      <c r="CS184" s="18">
        <f t="shared" si="17"/>
        <v>10674860</v>
      </c>
      <c r="CT184" s="22">
        <f t="shared" si="20"/>
        <v>0</v>
      </c>
      <c r="CU184" s="14">
        <f t="shared" si="24"/>
        <v>0</v>
      </c>
      <c r="CV184" s="6">
        <f t="shared" si="21"/>
        <v>33475724</v>
      </c>
      <c r="CW184" s="29">
        <f t="shared" si="22"/>
        <v>68.111638153068782</v>
      </c>
      <c r="CX184" s="29">
        <f t="shared" si="23"/>
        <v>68.111638153068782</v>
      </c>
      <c r="CY184" s="6">
        <f t="shared" si="19"/>
        <v>711.93134982241975</v>
      </c>
    </row>
    <row r="185" spans="1:103" x14ac:dyDescent="0.2">
      <c r="A185" s="2" t="s">
        <v>241</v>
      </c>
      <c r="B185" s="2" t="s">
        <v>179</v>
      </c>
      <c r="C185" s="31">
        <v>5</v>
      </c>
      <c r="D185" s="2" t="s">
        <v>242</v>
      </c>
      <c r="E185" s="3">
        <v>7176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12">
        <v>0</v>
      </c>
      <c r="L185" s="3">
        <v>0</v>
      </c>
      <c r="M185" s="3">
        <v>0</v>
      </c>
      <c r="N185" s="3">
        <v>0</v>
      </c>
      <c r="O185" s="3">
        <v>0</v>
      </c>
      <c r="P185" s="12">
        <v>165000</v>
      </c>
      <c r="Q185" s="12">
        <v>40</v>
      </c>
      <c r="R185" s="12">
        <v>0</v>
      </c>
      <c r="S185" s="12">
        <v>0</v>
      </c>
      <c r="T185" s="12">
        <v>266340</v>
      </c>
      <c r="U185" s="12">
        <v>235620</v>
      </c>
      <c r="V185" s="12">
        <v>0</v>
      </c>
      <c r="W185" s="12">
        <v>0</v>
      </c>
      <c r="X185" s="6">
        <v>0</v>
      </c>
      <c r="Y185" s="12">
        <v>0</v>
      </c>
      <c r="Z185" s="6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6">
        <v>0</v>
      </c>
      <c r="AG185" s="6">
        <v>0</v>
      </c>
      <c r="AH185" s="12">
        <v>0</v>
      </c>
      <c r="AI185" s="12">
        <v>0</v>
      </c>
      <c r="AJ185" s="3">
        <v>0</v>
      </c>
      <c r="AK185" s="6">
        <v>0</v>
      </c>
      <c r="AL185" s="6">
        <v>0</v>
      </c>
      <c r="AM185" s="12">
        <v>0</v>
      </c>
      <c r="AN185" s="3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3">
        <v>0</v>
      </c>
      <c r="AX185" s="3">
        <v>0</v>
      </c>
      <c r="AY185" s="3">
        <v>0</v>
      </c>
      <c r="AZ185" s="12">
        <v>3660</v>
      </c>
      <c r="BA185" s="3">
        <v>0</v>
      </c>
      <c r="BB185" s="3">
        <v>0</v>
      </c>
      <c r="BC185" s="6">
        <v>0</v>
      </c>
      <c r="BD185" s="12">
        <v>304500</v>
      </c>
      <c r="BE185" s="12">
        <v>0</v>
      </c>
      <c r="BF185" s="12">
        <v>706430</v>
      </c>
      <c r="BG185" s="12">
        <v>0</v>
      </c>
      <c r="BH185" s="12">
        <v>0</v>
      </c>
      <c r="BI185" s="12">
        <v>0</v>
      </c>
      <c r="BJ185" s="12">
        <v>0</v>
      </c>
      <c r="BK185" s="12">
        <v>0</v>
      </c>
      <c r="BL185" s="12">
        <v>0</v>
      </c>
      <c r="BM185" s="12">
        <v>64</v>
      </c>
      <c r="BN185" s="12">
        <v>7725</v>
      </c>
      <c r="BO185" s="12">
        <v>4770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2">
        <v>820</v>
      </c>
      <c r="BV185" s="12">
        <v>0</v>
      </c>
      <c r="BW185" s="12">
        <v>0</v>
      </c>
      <c r="BX185" s="12">
        <v>1682</v>
      </c>
      <c r="BY185" s="12">
        <v>3872</v>
      </c>
      <c r="BZ185" s="12">
        <v>0</v>
      </c>
      <c r="CA185" s="12">
        <v>0</v>
      </c>
      <c r="CB185" s="12">
        <v>0</v>
      </c>
      <c r="CC185" s="12">
        <v>444440</v>
      </c>
      <c r="CD185" s="18">
        <v>967860</v>
      </c>
      <c r="CE185" s="18">
        <v>0</v>
      </c>
      <c r="CF185" s="3">
        <v>0</v>
      </c>
      <c r="CG185" s="3">
        <v>0</v>
      </c>
      <c r="CH185" s="3">
        <v>0</v>
      </c>
      <c r="CI185" s="3">
        <v>0</v>
      </c>
      <c r="CJ185" s="3">
        <v>0</v>
      </c>
      <c r="CK185" s="14">
        <v>0</v>
      </c>
      <c r="CL185" s="12">
        <v>98320</v>
      </c>
      <c r="CM185" s="18">
        <v>0</v>
      </c>
      <c r="CN185" s="12">
        <v>192760</v>
      </c>
      <c r="CO185" s="18">
        <v>0</v>
      </c>
      <c r="CP185" s="3">
        <v>0</v>
      </c>
      <c r="CQ185" s="22">
        <v>0</v>
      </c>
      <c r="CR185" s="12">
        <f t="shared" si="16"/>
        <v>2436043</v>
      </c>
      <c r="CS185" s="18">
        <f t="shared" si="17"/>
        <v>967860</v>
      </c>
      <c r="CT185" s="22">
        <f t="shared" si="20"/>
        <v>0</v>
      </c>
      <c r="CU185" s="14">
        <f t="shared" si="24"/>
        <v>0</v>
      </c>
      <c r="CV185" s="6">
        <f t="shared" si="21"/>
        <v>3403903</v>
      </c>
      <c r="CW185" s="29">
        <f t="shared" si="22"/>
        <v>71.566169776283289</v>
      </c>
      <c r="CX185" s="29">
        <f t="shared" si="23"/>
        <v>71.566169776283289</v>
      </c>
      <c r="CY185" s="6">
        <f t="shared" si="19"/>
        <v>474.34545707915271</v>
      </c>
    </row>
    <row r="186" spans="1:103" x14ac:dyDescent="0.2">
      <c r="A186" s="2" t="s">
        <v>243</v>
      </c>
      <c r="B186" s="2" t="s">
        <v>179</v>
      </c>
      <c r="C186" s="31">
        <v>5</v>
      </c>
      <c r="D186" s="2" t="s">
        <v>244</v>
      </c>
      <c r="E186" s="3">
        <v>1879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12">
        <v>0</v>
      </c>
      <c r="L186" s="3">
        <v>0</v>
      </c>
      <c r="M186" s="3">
        <v>0</v>
      </c>
      <c r="N186" s="3">
        <v>0</v>
      </c>
      <c r="O186" s="3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60120</v>
      </c>
      <c r="U186" s="12">
        <v>45890</v>
      </c>
      <c r="V186" s="12">
        <v>0</v>
      </c>
      <c r="W186" s="12">
        <v>0</v>
      </c>
      <c r="X186" s="6">
        <v>0</v>
      </c>
      <c r="Y186" s="12">
        <v>0</v>
      </c>
      <c r="Z186" s="6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6">
        <v>0</v>
      </c>
      <c r="AG186" s="6">
        <v>0</v>
      </c>
      <c r="AH186" s="12">
        <v>0</v>
      </c>
      <c r="AI186" s="12">
        <v>0</v>
      </c>
      <c r="AJ186" s="3">
        <v>0</v>
      </c>
      <c r="AK186" s="6">
        <v>0</v>
      </c>
      <c r="AL186" s="6">
        <v>0</v>
      </c>
      <c r="AM186" s="12">
        <v>0</v>
      </c>
      <c r="AN186" s="3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3">
        <v>0</v>
      </c>
      <c r="AX186" s="3">
        <v>0</v>
      </c>
      <c r="AY186" s="3">
        <v>0</v>
      </c>
      <c r="AZ186" s="12">
        <v>0</v>
      </c>
      <c r="BA186" s="3">
        <v>0</v>
      </c>
      <c r="BB186" s="3">
        <v>0</v>
      </c>
      <c r="BC186" s="6">
        <v>0</v>
      </c>
      <c r="BD186" s="12">
        <v>64750</v>
      </c>
      <c r="BE186" s="12">
        <v>0</v>
      </c>
      <c r="BF186" s="12">
        <v>107980</v>
      </c>
      <c r="BG186" s="12">
        <v>0</v>
      </c>
      <c r="BH186" s="12">
        <v>0</v>
      </c>
      <c r="BI186" s="12">
        <v>0</v>
      </c>
      <c r="BJ186" s="12">
        <v>0</v>
      </c>
      <c r="BK186" s="12">
        <v>0</v>
      </c>
      <c r="BL186" s="12">
        <v>0</v>
      </c>
      <c r="BM186" s="12">
        <v>18</v>
      </c>
      <c r="BN186" s="12">
        <v>2127</v>
      </c>
      <c r="BO186" s="12">
        <v>1130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2">
        <v>125</v>
      </c>
      <c r="BV186" s="12">
        <v>0</v>
      </c>
      <c r="BW186" s="12">
        <v>0</v>
      </c>
      <c r="BX186" s="12">
        <v>463</v>
      </c>
      <c r="BY186" s="12">
        <v>1065</v>
      </c>
      <c r="BZ186" s="12">
        <v>0</v>
      </c>
      <c r="CA186" s="12">
        <v>0</v>
      </c>
      <c r="CB186" s="12">
        <v>0</v>
      </c>
      <c r="CC186" s="12">
        <v>45110</v>
      </c>
      <c r="CD186" s="18">
        <v>233465</v>
      </c>
      <c r="CE186" s="18">
        <v>0</v>
      </c>
      <c r="CF186" s="3">
        <v>0</v>
      </c>
      <c r="CG186" s="3">
        <v>0</v>
      </c>
      <c r="CH186" s="3">
        <v>0</v>
      </c>
      <c r="CI186" s="3">
        <v>0</v>
      </c>
      <c r="CJ186" s="3">
        <v>0</v>
      </c>
      <c r="CK186" s="14">
        <v>0</v>
      </c>
      <c r="CL186" s="12"/>
      <c r="CM186" s="18">
        <v>0</v>
      </c>
      <c r="CN186" s="12">
        <v>53080</v>
      </c>
      <c r="CO186" s="18">
        <v>0</v>
      </c>
      <c r="CP186" s="3">
        <v>0</v>
      </c>
      <c r="CQ186" s="22">
        <v>0</v>
      </c>
      <c r="CR186" s="12">
        <f t="shared" si="16"/>
        <v>381858</v>
      </c>
      <c r="CS186" s="18">
        <f t="shared" si="17"/>
        <v>233465</v>
      </c>
      <c r="CT186" s="22">
        <f t="shared" si="20"/>
        <v>0</v>
      </c>
      <c r="CU186" s="14">
        <f t="shared" si="24"/>
        <v>0</v>
      </c>
      <c r="CV186" s="6">
        <f t="shared" si="21"/>
        <v>615323</v>
      </c>
      <c r="CW186" s="29">
        <f t="shared" si="22"/>
        <v>62.058138571124431</v>
      </c>
      <c r="CX186" s="29">
        <f t="shared" si="23"/>
        <v>62.058138571124431</v>
      </c>
      <c r="CY186" s="6">
        <f t="shared" si="19"/>
        <v>327.47365620010646</v>
      </c>
    </row>
    <row r="187" spans="1:103" x14ac:dyDescent="0.2">
      <c r="A187" s="2" t="s">
        <v>245</v>
      </c>
      <c r="B187" s="2" t="s">
        <v>246</v>
      </c>
      <c r="C187" s="31">
        <v>4</v>
      </c>
      <c r="D187" s="2" t="s">
        <v>247</v>
      </c>
      <c r="E187" s="3">
        <v>3748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12">
        <v>156</v>
      </c>
      <c r="L187" s="3">
        <v>0</v>
      </c>
      <c r="M187" s="3">
        <v>0</v>
      </c>
      <c r="N187" s="3">
        <v>0</v>
      </c>
      <c r="O187" s="3">
        <v>0</v>
      </c>
      <c r="P187" s="12">
        <v>0</v>
      </c>
      <c r="Q187" s="12">
        <v>1100</v>
      </c>
      <c r="R187" s="12">
        <v>0</v>
      </c>
      <c r="S187" s="12">
        <v>0</v>
      </c>
      <c r="T187" s="12">
        <v>160090</v>
      </c>
      <c r="U187" s="12">
        <v>176791</v>
      </c>
      <c r="V187" s="12">
        <v>0</v>
      </c>
      <c r="W187" s="12">
        <v>0</v>
      </c>
      <c r="X187" s="6">
        <v>0</v>
      </c>
      <c r="Y187" s="12">
        <v>4912</v>
      </c>
      <c r="Z187" s="6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6">
        <v>0</v>
      </c>
      <c r="AG187" s="6">
        <v>0</v>
      </c>
      <c r="AH187" s="12">
        <v>0</v>
      </c>
      <c r="AI187" s="12">
        <v>0</v>
      </c>
      <c r="AJ187" s="3">
        <v>0</v>
      </c>
      <c r="AK187" s="6">
        <v>0</v>
      </c>
      <c r="AL187" s="6">
        <v>0</v>
      </c>
      <c r="AM187" s="12">
        <v>0</v>
      </c>
      <c r="AN187" s="3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3">
        <v>0</v>
      </c>
      <c r="AX187" s="3">
        <v>0</v>
      </c>
      <c r="AY187" s="3">
        <v>0</v>
      </c>
      <c r="AZ187" s="12">
        <v>45483</v>
      </c>
      <c r="BA187" s="3">
        <v>0</v>
      </c>
      <c r="BB187" s="3">
        <v>0</v>
      </c>
      <c r="BC187" s="6">
        <v>0</v>
      </c>
      <c r="BD187" s="12">
        <v>209315</v>
      </c>
      <c r="BE187" s="12">
        <v>0</v>
      </c>
      <c r="BF187" s="12">
        <v>565369</v>
      </c>
      <c r="BG187" s="12">
        <v>19025</v>
      </c>
      <c r="BH187" s="12">
        <v>0</v>
      </c>
      <c r="BI187" s="12">
        <v>0</v>
      </c>
      <c r="BJ187" s="12">
        <v>0</v>
      </c>
      <c r="BK187" s="12">
        <v>0</v>
      </c>
      <c r="BL187" s="12">
        <v>0</v>
      </c>
      <c r="BM187" s="12">
        <v>134</v>
      </c>
      <c r="BN187" s="12">
        <v>9916</v>
      </c>
      <c r="BO187" s="12">
        <v>1646</v>
      </c>
      <c r="BP187" s="12">
        <v>0</v>
      </c>
      <c r="BQ187" s="12">
        <v>1732</v>
      </c>
      <c r="BR187" s="12">
        <v>0</v>
      </c>
      <c r="BS187" s="12">
        <v>0</v>
      </c>
      <c r="BT187" s="12">
        <v>0</v>
      </c>
      <c r="BU187" s="12">
        <v>280</v>
      </c>
      <c r="BV187" s="12">
        <v>0</v>
      </c>
      <c r="BW187" s="12">
        <v>257</v>
      </c>
      <c r="BX187" s="12">
        <v>4795</v>
      </c>
      <c r="BY187" s="12">
        <v>16037</v>
      </c>
      <c r="BZ187" s="12">
        <v>94319</v>
      </c>
      <c r="CA187" s="12">
        <v>0</v>
      </c>
      <c r="CB187" s="12">
        <v>20927</v>
      </c>
      <c r="CC187" s="12">
        <v>111625</v>
      </c>
      <c r="CD187" s="18">
        <v>577675</v>
      </c>
      <c r="CE187" s="18">
        <v>0</v>
      </c>
      <c r="CF187" s="3">
        <v>0</v>
      </c>
      <c r="CG187" s="3">
        <v>0</v>
      </c>
      <c r="CH187" s="3">
        <v>0</v>
      </c>
      <c r="CI187" s="3">
        <v>0</v>
      </c>
      <c r="CJ187" s="3">
        <v>0</v>
      </c>
      <c r="CK187" s="14">
        <v>0</v>
      </c>
      <c r="CL187" s="12">
        <v>25680</v>
      </c>
      <c r="CM187" s="18">
        <v>0</v>
      </c>
      <c r="CN187" s="12">
        <v>46998</v>
      </c>
      <c r="CO187" s="18">
        <v>0</v>
      </c>
      <c r="CP187" s="3">
        <v>0</v>
      </c>
      <c r="CQ187" s="22">
        <v>0</v>
      </c>
      <c r="CR187" s="12">
        <f t="shared" si="16"/>
        <v>1516587</v>
      </c>
      <c r="CS187" s="18">
        <f t="shared" si="17"/>
        <v>577675</v>
      </c>
      <c r="CT187" s="22">
        <f t="shared" si="20"/>
        <v>0</v>
      </c>
      <c r="CU187" s="14">
        <f t="shared" si="24"/>
        <v>0</v>
      </c>
      <c r="CV187" s="6">
        <f t="shared" si="21"/>
        <v>2094262</v>
      </c>
      <c r="CW187" s="29">
        <f t="shared" si="22"/>
        <v>72.416297483313926</v>
      </c>
      <c r="CX187" s="29">
        <f t="shared" si="23"/>
        <v>72.416297483313926</v>
      </c>
      <c r="CY187" s="6">
        <f t="shared" si="19"/>
        <v>558.76787620064033</v>
      </c>
    </row>
    <row r="188" spans="1:103" x14ac:dyDescent="0.2">
      <c r="A188" s="2" t="s">
        <v>248</v>
      </c>
      <c r="B188" s="2" t="s">
        <v>246</v>
      </c>
      <c r="C188" s="31">
        <v>4</v>
      </c>
      <c r="D188" s="2" t="s">
        <v>249</v>
      </c>
      <c r="E188" s="3">
        <v>3222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12">
        <v>125</v>
      </c>
      <c r="L188" s="3">
        <v>0</v>
      </c>
      <c r="M188" s="3">
        <v>0</v>
      </c>
      <c r="N188" s="3">
        <v>0</v>
      </c>
      <c r="O188" s="3">
        <v>0</v>
      </c>
      <c r="P188" s="12">
        <v>61440</v>
      </c>
      <c r="Q188" s="12">
        <v>84960</v>
      </c>
      <c r="R188" s="12">
        <v>0</v>
      </c>
      <c r="S188" s="12">
        <v>0</v>
      </c>
      <c r="T188" s="12">
        <v>0</v>
      </c>
      <c r="U188" s="12">
        <v>120880</v>
      </c>
      <c r="V188" s="12">
        <v>0</v>
      </c>
      <c r="W188" s="12">
        <v>0</v>
      </c>
      <c r="X188" s="6">
        <v>0</v>
      </c>
      <c r="Y188" s="12">
        <v>0</v>
      </c>
      <c r="Z188" s="6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6">
        <v>0</v>
      </c>
      <c r="AG188" s="6">
        <v>0</v>
      </c>
      <c r="AH188" s="12">
        <v>0</v>
      </c>
      <c r="AI188" s="12">
        <v>0</v>
      </c>
      <c r="AJ188" s="3">
        <v>0</v>
      </c>
      <c r="AK188" s="6">
        <v>0</v>
      </c>
      <c r="AL188" s="6">
        <v>0</v>
      </c>
      <c r="AM188" s="12">
        <v>0</v>
      </c>
      <c r="AN188" s="3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3">
        <v>0</v>
      </c>
      <c r="AX188" s="3">
        <v>0</v>
      </c>
      <c r="AY188" s="3">
        <v>0</v>
      </c>
      <c r="AZ188" s="12">
        <v>0</v>
      </c>
      <c r="BA188" s="3">
        <v>0</v>
      </c>
      <c r="BB188" s="3">
        <v>0</v>
      </c>
      <c r="BC188" s="6">
        <v>0</v>
      </c>
      <c r="BD188" s="12">
        <v>122680</v>
      </c>
      <c r="BE188" s="12">
        <v>0</v>
      </c>
      <c r="BF188" s="12">
        <v>248180</v>
      </c>
      <c r="BG188" s="12">
        <v>13075</v>
      </c>
      <c r="BH188" s="12">
        <v>0</v>
      </c>
      <c r="BI188" s="12">
        <v>0</v>
      </c>
      <c r="BJ188" s="12">
        <v>0</v>
      </c>
      <c r="BK188" s="12">
        <v>0</v>
      </c>
      <c r="BL188" s="12">
        <v>0</v>
      </c>
      <c r="BM188" s="12">
        <v>195</v>
      </c>
      <c r="BN188" s="12">
        <v>7060</v>
      </c>
      <c r="BO188" s="12">
        <v>2240</v>
      </c>
      <c r="BP188" s="12">
        <v>0</v>
      </c>
      <c r="BQ188" s="12">
        <v>805</v>
      </c>
      <c r="BR188" s="12">
        <v>0</v>
      </c>
      <c r="BS188" s="12">
        <v>0</v>
      </c>
      <c r="BT188" s="12">
        <v>0</v>
      </c>
      <c r="BU188" s="12">
        <v>160</v>
      </c>
      <c r="BV188" s="12">
        <v>255</v>
      </c>
      <c r="BW188" s="12">
        <v>0</v>
      </c>
      <c r="BX188" s="12">
        <v>2720</v>
      </c>
      <c r="BY188" s="12">
        <v>7000</v>
      </c>
      <c r="BZ188" s="12">
        <v>24150</v>
      </c>
      <c r="CA188" s="12">
        <v>0</v>
      </c>
      <c r="CB188" s="12">
        <v>10400</v>
      </c>
      <c r="CC188" s="12">
        <v>0</v>
      </c>
      <c r="CD188" s="18">
        <v>368410</v>
      </c>
      <c r="CE188" s="18">
        <v>0</v>
      </c>
      <c r="CF188" s="3">
        <v>0</v>
      </c>
      <c r="CG188" s="3">
        <v>0</v>
      </c>
      <c r="CH188" s="3">
        <v>0</v>
      </c>
      <c r="CI188" s="3">
        <v>0</v>
      </c>
      <c r="CJ188" s="3">
        <v>0</v>
      </c>
      <c r="CK188" s="14">
        <v>0</v>
      </c>
      <c r="CL188" s="12"/>
      <c r="CM188" s="18">
        <v>0</v>
      </c>
      <c r="CN188" s="12">
        <v>31640</v>
      </c>
      <c r="CO188" s="18">
        <v>0</v>
      </c>
      <c r="CP188" s="3">
        <v>20000</v>
      </c>
      <c r="CQ188" s="22">
        <v>20000</v>
      </c>
      <c r="CR188" s="12">
        <f t="shared" si="16"/>
        <v>737965</v>
      </c>
      <c r="CS188" s="18">
        <f t="shared" si="17"/>
        <v>368410</v>
      </c>
      <c r="CT188" s="22">
        <f t="shared" si="20"/>
        <v>20000</v>
      </c>
      <c r="CU188" s="14">
        <f t="shared" si="24"/>
        <v>0</v>
      </c>
      <c r="CV188" s="6">
        <f t="shared" si="21"/>
        <v>1106375</v>
      </c>
      <c r="CW188" s="29">
        <f t="shared" si="22"/>
        <v>67.292420375097109</v>
      </c>
      <c r="CX188" s="29">
        <f t="shared" si="23"/>
        <v>67.292420375097109</v>
      </c>
      <c r="CY188" s="6">
        <f t="shared" si="19"/>
        <v>343.38144009931722</v>
      </c>
    </row>
    <row r="189" spans="1:103" x14ac:dyDescent="0.2">
      <c r="A189" s="2" t="s">
        <v>250</v>
      </c>
      <c r="B189" s="2" t="s">
        <v>246</v>
      </c>
      <c r="C189" s="31">
        <v>4</v>
      </c>
      <c r="D189" s="2" t="s">
        <v>251</v>
      </c>
      <c r="E189" s="3">
        <v>550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12">
        <v>15.91</v>
      </c>
      <c r="L189" s="3">
        <v>0</v>
      </c>
      <c r="M189" s="3">
        <v>0</v>
      </c>
      <c r="N189" s="3">
        <v>0</v>
      </c>
      <c r="O189" s="3">
        <v>0</v>
      </c>
      <c r="P189" s="12">
        <v>2600</v>
      </c>
      <c r="Q189" s="12">
        <v>15050</v>
      </c>
      <c r="R189" s="12">
        <v>0</v>
      </c>
      <c r="S189" s="12">
        <v>0</v>
      </c>
      <c r="T189" s="12">
        <v>0</v>
      </c>
      <c r="U189" s="12">
        <v>19360</v>
      </c>
      <c r="V189" s="12">
        <v>0</v>
      </c>
      <c r="W189" s="12">
        <v>0</v>
      </c>
      <c r="X189" s="6">
        <v>0</v>
      </c>
      <c r="Y189" s="12">
        <v>0</v>
      </c>
      <c r="Z189" s="6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6">
        <v>0</v>
      </c>
      <c r="AG189" s="6">
        <v>0</v>
      </c>
      <c r="AH189" s="12">
        <v>0</v>
      </c>
      <c r="AI189" s="12">
        <v>0</v>
      </c>
      <c r="AJ189" s="3">
        <v>0</v>
      </c>
      <c r="AK189" s="6">
        <v>0</v>
      </c>
      <c r="AL189" s="6">
        <v>0</v>
      </c>
      <c r="AM189" s="12">
        <v>0</v>
      </c>
      <c r="AN189" s="3">
        <v>0</v>
      </c>
      <c r="AO189" s="6">
        <v>0</v>
      </c>
      <c r="AP189" s="6">
        <v>0</v>
      </c>
      <c r="AQ189" s="26">
        <v>1300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3">
        <v>0</v>
      </c>
      <c r="AX189" s="3">
        <v>0</v>
      </c>
      <c r="AY189" s="3">
        <v>0</v>
      </c>
      <c r="AZ189" s="12">
        <v>0</v>
      </c>
      <c r="BA189" s="3">
        <v>0</v>
      </c>
      <c r="BB189" s="3">
        <v>0</v>
      </c>
      <c r="BC189" s="6">
        <v>0</v>
      </c>
      <c r="BD189" s="12">
        <v>19720</v>
      </c>
      <c r="BE189" s="12">
        <v>0</v>
      </c>
      <c r="BF189" s="12">
        <v>25960</v>
      </c>
      <c r="BG189" s="12">
        <v>1524.11</v>
      </c>
      <c r="BH189" s="12">
        <v>0</v>
      </c>
      <c r="BI189" s="12">
        <v>0</v>
      </c>
      <c r="BJ189" s="12">
        <v>0</v>
      </c>
      <c r="BK189" s="12">
        <v>0</v>
      </c>
      <c r="BL189" s="12">
        <v>0</v>
      </c>
      <c r="BM189" s="12">
        <v>20.75</v>
      </c>
      <c r="BN189" s="12">
        <v>684.73</v>
      </c>
      <c r="BO189" s="12">
        <v>570</v>
      </c>
      <c r="BP189" s="12">
        <v>51.88</v>
      </c>
      <c r="BQ189" s="12">
        <v>84.38</v>
      </c>
      <c r="BR189" s="12">
        <v>0</v>
      </c>
      <c r="BS189" s="12">
        <v>0</v>
      </c>
      <c r="BT189" s="12">
        <v>0</v>
      </c>
      <c r="BU189" s="12">
        <v>0</v>
      </c>
      <c r="BV189" s="12">
        <v>130.52000000000001</v>
      </c>
      <c r="BW189" s="12">
        <v>0</v>
      </c>
      <c r="BX189" s="12">
        <v>466.16</v>
      </c>
      <c r="BY189" s="12">
        <v>901.9</v>
      </c>
      <c r="BZ189" s="12">
        <v>2756.22</v>
      </c>
      <c r="CA189" s="12">
        <v>0</v>
      </c>
      <c r="CB189" s="12">
        <v>746.98</v>
      </c>
      <c r="CC189" s="12">
        <v>2511.73</v>
      </c>
      <c r="CD189" s="18">
        <v>39010</v>
      </c>
      <c r="CE189" s="18">
        <v>0</v>
      </c>
      <c r="CF189" s="3">
        <v>1280</v>
      </c>
      <c r="CG189" s="3">
        <v>0</v>
      </c>
      <c r="CH189" s="3">
        <v>0</v>
      </c>
      <c r="CI189" s="3">
        <v>0</v>
      </c>
      <c r="CJ189" s="3">
        <v>0</v>
      </c>
      <c r="CK189" s="14">
        <v>0</v>
      </c>
      <c r="CL189" s="12"/>
      <c r="CM189" s="18">
        <v>0</v>
      </c>
      <c r="CN189" s="12">
        <v>4591.87</v>
      </c>
      <c r="CO189" s="18">
        <v>0</v>
      </c>
      <c r="CP189" s="3">
        <v>0</v>
      </c>
      <c r="CQ189" s="22">
        <v>0</v>
      </c>
      <c r="CR189" s="12">
        <f t="shared" si="16"/>
        <v>97747.14</v>
      </c>
      <c r="CS189" s="18">
        <f t="shared" si="17"/>
        <v>39010</v>
      </c>
      <c r="CT189" s="22">
        <f t="shared" si="20"/>
        <v>0</v>
      </c>
      <c r="CU189" s="14">
        <f t="shared" si="24"/>
        <v>0</v>
      </c>
      <c r="CV189" s="6">
        <f t="shared" si="21"/>
        <v>136757.14000000001</v>
      </c>
      <c r="CW189" s="29">
        <f t="shared" si="22"/>
        <v>71.474981123471863</v>
      </c>
      <c r="CX189" s="29">
        <f t="shared" si="23"/>
        <v>71.474981123471863</v>
      </c>
      <c r="CY189" s="6">
        <f t="shared" si="19"/>
        <v>248.64934545454548</v>
      </c>
    </row>
    <row r="190" spans="1:103" x14ac:dyDescent="0.2">
      <c r="A190" s="2" t="s">
        <v>252</v>
      </c>
      <c r="B190" s="2" t="s">
        <v>246</v>
      </c>
      <c r="C190" s="31">
        <v>4</v>
      </c>
      <c r="D190" s="2" t="s">
        <v>253</v>
      </c>
      <c r="E190" s="3">
        <v>1903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12">
        <v>0</v>
      </c>
      <c r="L190" s="3">
        <v>0</v>
      </c>
      <c r="M190" s="3">
        <v>0</v>
      </c>
      <c r="N190" s="3">
        <v>0</v>
      </c>
      <c r="O190" s="3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102010</v>
      </c>
      <c r="U190" s="12">
        <v>63220</v>
      </c>
      <c r="V190" s="12">
        <v>0</v>
      </c>
      <c r="W190" s="12">
        <v>0</v>
      </c>
      <c r="X190" s="6">
        <v>0</v>
      </c>
      <c r="Y190" s="12">
        <v>0</v>
      </c>
      <c r="Z190" s="6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6">
        <v>0</v>
      </c>
      <c r="AG190" s="6">
        <v>0</v>
      </c>
      <c r="AH190" s="12">
        <v>0</v>
      </c>
      <c r="AI190" s="12">
        <v>0</v>
      </c>
      <c r="AJ190" s="3">
        <v>0</v>
      </c>
      <c r="AK190" s="6">
        <v>0</v>
      </c>
      <c r="AL190" s="6">
        <v>0</v>
      </c>
      <c r="AM190" s="12">
        <v>0</v>
      </c>
      <c r="AN190" s="3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3">
        <v>0</v>
      </c>
      <c r="AX190" s="3">
        <v>0</v>
      </c>
      <c r="AY190" s="3">
        <v>0</v>
      </c>
      <c r="AZ190" s="12">
        <v>0</v>
      </c>
      <c r="BA190" s="3">
        <v>0</v>
      </c>
      <c r="BB190" s="3">
        <v>0</v>
      </c>
      <c r="BC190" s="6">
        <v>0</v>
      </c>
      <c r="BD190" s="12">
        <v>159865</v>
      </c>
      <c r="BE190" s="12">
        <v>0</v>
      </c>
      <c r="BF190" s="12">
        <v>221956</v>
      </c>
      <c r="BG190" s="12">
        <v>2730</v>
      </c>
      <c r="BH190" s="12">
        <v>0</v>
      </c>
      <c r="BI190" s="12">
        <v>0</v>
      </c>
      <c r="BJ190" s="12">
        <v>0</v>
      </c>
      <c r="BK190" s="12">
        <v>0</v>
      </c>
      <c r="BL190" s="12">
        <v>0</v>
      </c>
      <c r="BM190" s="12">
        <v>0</v>
      </c>
      <c r="BN190" s="12">
        <v>220</v>
      </c>
      <c r="BO190" s="12">
        <v>850</v>
      </c>
      <c r="BP190" s="12">
        <v>0</v>
      </c>
      <c r="BQ190" s="12">
        <v>0</v>
      </c>
      <c r="BR190" s="12">
        <v>0</v>
      </c>
      <c r="BS190" s="12">
        <v>0</v>
      </c>
      <c r="BT190" s="12">
        <v>0</v>
      </c>
      <c r="BU190" s="12">
        <v>0</v>
      </c>
      <c r="BV190" s="12">
        <v>0</v>
      </c>
      <c r="BW190" s="12">
        <v>0</v>
      </c>
      <c r="BX190" s="12">
        <v>120</v>
      </c>
      <c r="BY190" s="12">
        <v>420</v>
      </c>
      <c r="BZ190" s="12">
        <v>0</v>
      </c>
      <c r="CA190" s="12">
        <v>0</v>
      </c>
      <c r="CB190" s="12">
        <v>0</v>
      </c>
      <c r="CC190" s="12">
        <v>0</v>
      </c>
      <c r="CD190" s="18">
        <v>349545</v>
      </c>
      <c r="CE190" s="18">
        <v>0</v>
      </c>
      <c r="CF190" s="3">
        <v>0</v>
      </c>
      <c r="CG190" s="3">
        <v>0</v>
      </c>
      <c r="CH190" s="3">
        <v>0</v>
      </c>
      <c r="CI190" s="3">
        <v>0</v>
      </c>
      <c r="CJ190" s="3">
        <v>0</v>
      </c>
      <c r="CK190" s="14">
        <v>0</v>
      </c>
      <c r="CL190" s="12"/>
      <c r="CM190" s="18">
        <v>0</v>
      </c>
      <c r="CN190" s="12">
        <v>33920</v>
      </c>
      <c r="CO190" s="18">
        <v>0</v>
      </c>
      <c r="CP190" s="3">
        <v>0</v>
      </c>
      <c r="CQ190" s="22">
        <v>0</v>
      </c>
      <c r="CR190" s="12">
        <f t="shared" si="16"/>
        <v>585311</v>
      </c>
      <c r="CS190" s="18">
        <f t="shared" si="17"/>
        <v>349545</v>
      </c>
      <c r="CT190" s="22">
        <f t="shared" si="20"/>
        <v>0</v>
      </c>
      <c r="CU190" s="14">
        <f t="shared" si="24"/>
        <v>0</v>
      </c>
      <c r="CV190" s="6">
        <f t="shared" si="21"/>
        <v>934856</v>
      </c>
      <c r="CW190" s="29">
        <f t="shared" si="22"/>
        <v>62.609749522921177</v>
      </c>
      <c r="CX190" s="29">
        <f t="shared" si="23"/>
        <v>62.609749522921177</v>
      </c>
      <c r="CY190" s="6">
        <f t="shared" si="19"/>
        <v>491.25380977404097</v>
      </c>
    </row>
    <row r="191" spans="1:103" x14ac:dyDescent="0.2">
      <c r="A191" s="2" t="s">
        <v>254</v>
      </c>
      <c r="B191" s="2" t="s">
        <v>246</v>
      </c>
      <c r="C191" s="31">
        <v>4</v>
      </c>
      <c r="D191" s="2" t="s">
        <v>255</v>
      </c>
      <c r="E191" s="3">
        <v>3166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12">
        <v>0</v>
      </c>
      <c r="L191" s="3">
        <v>0</v>
      </c>
      <c r="M191" s="3">
        <v>0</v>
      </c>
      <c r="N191" s="3">
        <v>0</v>
      </c>
      <c r="O191" s="3">
        <v>0</v>
      </c>
      <c r="P191" s="12">
        <v>151890</v>
      </c>
      <c r="Q191" s="12">
        <v>95420</v>
      </c>
      <c r="R191" s="12">
        <v>0</v>
      </c>
      <c r="S191" s="12">
        <v>0</v>
      </c>
      <c r="T191" s="12">
        <v>121200</v>
      </c>
      <c r="U191" s="12">
        <v>0</v>
      </c>
      <c r="V191" s="12">
        <v>0</v>
      </c>
      <c r="W191" s="12">
        <v>0</v>
      </c>
      <c r="X191" s="6">
        <v>0</v>
      </c>
      <c r="Y191" s="12">
        <v>0</v>
      </c>
      <c r="Z191" s="27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6">
        <v>0</v>
      </c>
      <c r="AG191" s="6">
        <v>0</v>
      </c>
      <c r="AH191" s="12">
        <v>0</v>
      </c>
      <c r="AI191" s="12">
        <v>0</v>
      </c>
      <c r="AJ191" s="3">
        <v>0</v>
      </c>
      <c r="AK191" s="6">
        <v>0</v>
      </c>
      <c r="AL191" s="27">
        <v>0</v>
      </c>
      <c r="AM191" s="12">
        <v>0</v>
      </c>
      <c r="AN191" s="3">
        <v>0</v>
      </c>
      <c r="AO191" s="6">
        <v>0</v>
      </c>
      <c r="AP191" s="6">
        <v>0</v>
      </c>
      <c r="AQ191" s="6">
        <v>0</v>
      </c>
      <c r="AR191" s="27">
        <v>0</v>
      </c>
      <c r="AS191" s="6">
        <v>0</v>
      </c>
      <c r="AT191" s="27">
        <v>0</v>
      </c>
      <c r="AU191" s="27">
        <v>0</v>
      </c>
      <c r="AV191" s="6">
        <v>0</v>
      </c>
      <c r="AW191" s="3">
        <v>0</v>
      </c>
      <c r="AX191" s="3">
        <v>0</v>
      </c>
      <c r="AY191" s="3">
        <v>0</v>
      </c>
      <c r="AZ191" s="12">
        <v>0</v>
      </c>
      <c r="BA191" s="3">
        <v>0</v>
      </c>
      <c r="BB191" s="3">
        <v>0</v>
      </c>
      <c r="BC191" s="6">
        <v>0</v>
      </c>
      <c r="BD191" s="12">
        <v>0</v>
      </c>
      <c r="BE191" s="12">
        <v>0</v>
      </c>
      <c r="BF191" s="12">
        <v>357190</v>
      </c>
      <c r="BG191" s="12">
        <v>12640</v>
      </c>
      <c r="BH191" s="12">
        <v>0</v>
      </c>
      <c r="BI191" s="12">
        <v>0</v>
      </c>
      <c r="BJ191" s="12">
        <v>0</v>
      </c>
      <c r="BK191" s="12">
        <v>0</v>
      </c>
      <c r="BL191" s="12">
        <v>0</v>
      </c>
      <c r="BM191" s="12">
        <v>136</v>
      </c>
      <c r="BN191" s="12">
        <v>3080</v>
      </c>
      <c r="BO191" s="12">
        <v>1600</v>
      </c>
      <c r="BP191" s="12">
        <v>0</v>
      </c>
      <c r="BQ191" s="12">
        <v>0</v>
      </c>
      <c r="BR191" s="12">
        <v>0</v>
      </c>
      <c r="BS191" s="12">
        <v>0</v>
      </c>
      <c r="BT191" s="12">
        <v>0</v>
      </c>
      <c r="BU191" s="12">
        <v>720</v>
      </c>
      <c r="BV191" s="12">
        <v>200</v>
      </c>
      <c r="BW191" s="12">
        <v>0</v>
      </c>
      <c r="BX191" s="12">
        <v>2400</v>
      </c>
      <c r="BY191" s="12">
        <v>8810</v>
      </c>
      <c r="BZ191" s="12">
        <v>0</v>
      </c>
      <c r="CA191" s="12">
        <v>0</v>
      </c>
      <c r="CB191" s="12">
        <v>3260</v>
      </c>
      <c r="CC191" s="12">
        <v>7550</v>
      </c>
      <c r="CD191" s="18">
        <v>301660</v>
      </c>
      <c r="CE191" s="18">
        <v>0</v>
      </c>
      <c r="CF191" s="3">
        <v>0</v>
      </c>
      <c r="CG191" s="3">
        <v>0</v>
      </c>
      <c r="CH191" s="3">
        <v>0</v>
      </c>
      <c r="CI191" s="3">
        <v>0</v>
      </c>
      <c r="CJ191" s="3">
        <v>0</v>
      </c>
      <c r="CK191" s="14">
        <v>0</v>
      </c>
      <c r="CL191" s="12"/>
      <c r="CM191" s="18">
        <v>0</v>
      </c>
      <c r="CN191" s="12">
        <v>140600</v>
      </c>
      <c r="CO191" s="18">
        <v>0</v>
      </c>
      <c r="CP191" s="25">
        <v>31250</v>
      </c>
      <c r="CQ191" s="22">
        <v>0</v>
      </c>
      <c r="CR191" s="12">
        <f t="shared" si="16"/>
        <v>906696</v>
      </c>
      <c r="CS191" s="18">
        <f t="shared" si="17"/>
        <v>301660</v>
      </c>
      <c r="CT191" s="22">
        <f t="shared" si="20"/>
        <v>0</v>
      </c>
      <c r="CU191" s="14">
        <f t="shared" si="24"/>
        <v>0</v>
      </c>
      <c r="CV191" s="6">
        <f t="shared" si="21"/>
        <v>1208356</v>
      </c>
      <c r="CW191" s="29">
        <f t="shared" si="22"/>
        <v>75.035502782292639</v>
      </c>
      <c r="CX191" s="29">
        <f t="shared" si="23"/>
        <v>75.035502782292639</v>
      </c>
      <c r="CY191" s="6">
        <f t="shared" si="19"/>
        <v>381.66645609602023</v>
      </c>
    </row>
    <row r="192" spans="1:103" x14ac:dyDescent="0.2">
      <c r="A192" s="2" t="s">
        <v>256</v>
      </c>
      <c r="B192" s="2" t="s">
        <v>246</v>
      </c>
      <c r="C192" s="31">
        <v>4</v>
      </c>
      <c r="D192" s="2" t="s">
        <v>257</v>
      </c>
      <c r="E192" s="3">
        <v>35727</v>
      </c>
      <c r="F192" s="3">
        <v>90</v>
      </c>
      <c r="G192" s="3">
        <v>0</v>
      </c>
      <c r="H192" s="3">
        <v>1400</v>
      </c>
      <c r="I192" s="3">
        <v>0</v>
      </c>
      <c r="J192" s="3">
        <v>0</v>
      </c>
      <c r="K192" s="12">
        <v>889</v>
      </c>
      <c r="L192" s="3">
        <v>0</v>
      </c>
      <c r="M192" s="3">
        <v>0</v>
      </c>
      <c r="N192" s="3">
        <v>0</v>
      </c>
      <c r="O192" s="3">
        <v>0</v>
      </c>
      <c r="P192" s="12">
        <v>50360</v>
      </c>
      <c r="Q192" s="12">
        <v>1057900</v>
      </c>
      <c r="R192" s="12">
        <v>0</v>
      </c>
      <c r="S192" s="12">
        <v>0</v>
      </c>
      <c r="T192" s="12">
        <v>55820</v>
      </c>
      <c r="U192" s="12">
        <v>1203660</v>
      </c>
      <c r="V192" s="12">
        <v>110</v>
      </c>
      <c r="W192" s="12">
        <v>0</v>
      </c>
      <c r="X192" s="6">
        <v>0</v>
      </c>
      <c r="Y192" s="12">
        <v>10810</v>
      </c>
      <c r="Z192" s="6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26">
        <v>160</v>
      </c>
      <c r="AG192" s="6">
        <v>0</v>
      </c>
      <c r="AH192" s="12">
        <v>0</v>
      </c>
      <c r="AI192" s="12">
        <v>0</v>
      </c>
      <c r="AJ192" s="3">
        <v>0</v>
      </c>
      <c r="AK192" s="26">
        <v>31960</v>
      </c>
      <c r="AL192" s="6">
        <v>0</v>
      </c>
      <c r="AM192" s="12">
        <v>0</v>
      </c>
      <c r="AN192" s="3">
        <v>0</v>
      </c>
      <c r="AO192" s="6">
        <v>0</v>
      </c>
      <c r="AP192" s="26">
        <v>250</v>
      </c>
      <c r="AQ192" s="6">
        <v>0</v>
      </c>
      <c r="AR192" s="6">
        <v>0</v>
      </c>
      <c r="AS192" s="26">
        <v>440</v>
      </c>
      <c r="AT192" s="6">
        <v>0</v>
      </c>
      <c r="AU192" s="6">
        <v>0</v>
      </c>
      <c r="AV192" s="26">
        <v>220</v>
      </c>
      <c r="AW192" s="3">
        <v>10</v>
      </c>
      <c r="AX192" s="3">
        <v>1251</v>
      </c>
      <c r="AY192" s="3">
        <v>1080</v>
      </c>
      <c r="AZ192" s="12">
        <v>145780</v>
      </c>
      <c r="BA192" s="3">
        <v>0</v>
      </c>
      <c r="BB192" s="3">
        <v>0</v>
      </c>
      <c r="BC192" s="6">
        <v>0</v>
      </c>
      <c r="BD192" s="12">
        <v>2150660</v>
      </c>
      <c r="BE192" s="12">
        <v>0</v>
      </c>
      <c r="BF192" s="12">
        <v>3540710</v>
      </c>
      <c r="BG192" s="12">
        <v>152550</v>
      </c>
      <c r="BH192" s="12">
        <v>2490</v>
      </c>
      <c r="BI192" s="12">
        <v>0</v>
      </c>
      <c r="BJ192" s="12">
        <v>0</v>
      </c>
      <c r="BK192" s="12">
        <v>0</v>
      </c>
      <c r="BL192" s="12">
        <v>880</v>
      </c>
      <c r="BM192" s="12">
        <v>881</v>
      </c>
      <c r="BN192" s="12">
        <v>46100</v>
      </c>
      <c r="BO192" s="12">
        <v>16870</v>
      </c>
      <c r="BP192" s="12">
        <v>1070</v>
      </c>
      <c r="BQ192" s="12">
        <v>6470</v>
      </c>
      <c r="BR192" s="12">
        <v>0</v>
      </c>
      <c r="BS192" s="12">
        <v>0</v>
      </c>
      <c r="BT192" s="12">
        <v>0</v>
      </c>
      <c r="BU192" s="12">
        <v>5200</v>
      </c>
      <c r="BV192" s="12">
        <v>7640</v>
      </c>
      <c r="BW192" s="12">
        <v>2570</v>
      </c>
      <c r="BX192" s="12">
        <v>20820</v>
      </c>
      <c r="BY192" s="12">
        <v>81390</v>
      </c>
      <c r="BZ192" s="12">
        <v>595800</v>
      </c>
      <c r="CA192" s="12">
        <v>50780</v>
      </c>
      <c r="CB192" s="12">
        <v>268660</v>
      </c>
      <c r="CC192" s="12">
        <v>2947080</v>
      </c>
      <c r="CD192" s="18">
        <v>7011760</v>
      </c>
      <c r="CE192" s="18">
        <v>0</v>
      </c>
      <c r="CF192" s="3">
        <v>3050</v>
      </c>
      <c r="CG192" s="3">
        <v>365440</v>
      </c>
      <c r="CH192" s="3">
        <v>0</v>
      </c>
      <c r="CI192" s="3">
        <v>0</v>
      </c>
      <c r="CJ192" s="3">
        <v>0</v>
      </c>
      <c r="CK192" s="14">
        <v>0</v>
      </c>
      <c r="CL192" s="12">
        <v>584150</v>
      </c>
      <c r="CM192" s="18">
        <v>0</v>
      </c>
      <c r="CN192" s="12">
        <v>209600</v>
      </c>
      <c r="CO192" s="18">
        <v>0</v>
      </c>
      <c r="CP192" s="3">
        <v>0</v>
      </c>
      <c r="CQ192" s="22">
        <v>0</v>
      </c>
      <c r="CR192" s="12">
        <f t="shared" si="16"/>
        <v>13217700</v>
      </c>
      <c r="CS192" s="18">
        <f t="shared" si="17"/>
        <v>7011760</v>
      </c>
      <c r="CT192" s="22">
        <f t="shared" si="20"/>
        <v>0</v>
      </c>
      <c r="CU192" s="14">
        <f t="shared" si="24"/>
        <v>0</v>
      </c>
      <c r="CV192" s="6">
        <f t="shared" si="21"/>
        <v>20229460</v>
      </c>
      <c r="CW192" s="29">
        <f t="shared" si="22"/>
        <v>65.33886717687966</v>
      </c>
      <c r="CX192" s="29">
        <f t="shared" si="23"/>
        <v>65.33886717687966</v>
      </c>
      <c r="CY192" s="6">
        <f t="shared" si="19"/>
        <v>566.22330450359675</v>
      </c>
    </row>
    <row r="193" spans="1:103" x14ac:dyDescent="0.2">
      <c r="A193" s="2" t="s">
        <v>258</v>
      </c>
      <c r="B193" s="2" t="s">
        <v>246</v>
      </c>
      <c r="C193" s="31">
        <v>4</v>
      </c>
      <c r="D193" s="2" t="s">
        <v>259</v>
      </c>
      <c r="E193" s="3">
        <v>908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12">
        <v>26</v>
      </c>
      <c r="L193" s="3">
        <v>0</v>
      </c>
      <c r="M193" s="3">
        <v>0</v>
      </c>
      <c r="N193" s="3">
        <v>0</v>
      </c>
      <c r="O193" s="3">
        <v>0</v>
      </c>
      <c r="P193" s="12">
        <v>3000</v>
      </c>
      <c r="Q193" s="12">
        <v>12620</v>
      </c>
      <c r="R193" s="12">
        <v>0</v>
      </c>
      <c r="S193" s="12">
        <v>0</v>
      </c>
      <c r="T193" s="12">
        <v>0</v>
      </c>
      <c r="U193" s="12">
        <v>31400</v>
      </c>
      <c r="V193" s="12">
        <v>0</v>
      </c>
      <c r="W193" s="12">
        <v>0</v>
      </c>
      <c r="X193" s="6">
        <v>0</v>
      </c>
      <c r="Y193" s="12">
        <v>0</v>
      </c>
      <c r="Z193" s="6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6">
        <v>0</v>
      </c>
      <c r="AG193" s="6">
        <v>0</v>
      </c>
      <c r="AH193" s="12">
        <v>0</v>
      </c>
      <c r="AI193" s="12">
        <v>0</v>
      </c>
      <c r="AJ193" s="3">
        <v>0</v>
      </c>
      <c r="AK193" s="6">
        <v>0</v>
      </c>
      <c r="AL193" s="6">
        <v>0</v>
      </c>
      <c r="AM193" s="12">
        <v>0</v>
      </c>
      <c r="AN193" s="3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3">
        <v>0</v>
      </c>
      <c r="AX193" s="3">
        <v>0</v>
      </c>
      <c r="AY193" s="3">
        <v>0</v>
      </c>
      <c r="AZ193" s="12">
        <v>0</v>
      </c>
      <c r="BA193" s="3">
        <v>0</v>
      </c>
      <c r="BB193" s="3">
        <v>0</v>
      </c>
      <c r="BC193" s="6">
        <v>0</v>
      </c>
      <c r="BD193" s="12">
        <v>31290</v>
      </c>
      <c r="BE193" s="12">
        <v>0</v>
      </c>
      <c r="BF193" s="12">
        <v>76795</v>
      </c>
      <c r="BG193" s="12">
        <v>4110</v>
      </c>
      <c r="BH193" s="12">
        <v>0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620</v>
      </c>
      <c r="BO193" s="12">
        <v>1340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12">
        <v>0</v>
      </c>
      <c r="BV193" s="12">
        <v>0</v>
      </c>
      <c r="BW193" s="12">
        <v>0</v>
      </c>
      <c r="BX193" s="12">
        <v>300</v>
      </c>
      <c r="BY193" s="12">
        <v>460</v>
      </c>
      <c r="BZ193" s="12">
        <v>0</v>
      </c>
      <c r="CA193" s="12">
        <v>5600</v>
      </c>
      <c r="CB193" s="12">
        <v>0</v>
      </c>
      <c r="CC193" s="12">
        <v>0</v>
      </c>
      <c r="CD193" s="18">
        <v>131000</v>
      </c>
      <c r="CE193" s="18">
        <v>0</v>
      </c>
      <c r="CF193" s="3">
        <v>0</v>
      </c>
      <c r="CG193" s="3">
        <v>0</v>
      </c>
      <c r="CH193" s="3">
        <v>0</v>
      </c>
      <c r="CI193" s="3">
        <v>0</v>
      </c>
      <c r="CJ193" s="3">
        <v>0</v>
      </c>
      <c r="CK193" s="14">
        <v>0</v>
      </c>
      <c r="CL193" s="12"/>
      <c r="CM193" s="18">
        <v>0</v>
      </c>
      <c r="CN193" s="12">
        <v>8140</v>
      </c>
      <c r="CO193" s="18">
        <v>0</v>
      </c>
      <c r="CP193" s="3">
        <v>2790</v>
      </c>
      <c r="CQ193" s="22">
        <v>2790</v>
      </c>
      <c r="CR193" s="12">
        <f t="shared" si="16"/>
        <v>175701</v>
      </c>
      <c r="CS193" s="18">
        <f t="shared" si="17"/>
        <v>131000</v>
      </c>
      <c r="CT193" s="22">
        <f t="shared" si="20"/>
        <v>2790</v>
      </c>
      <c r="CU193" s="14">
        <f t="shared" si="24"/>
        <v>0</v>
      </c>
      <c r="CV193" s="6">
        <f t="shared" si="21"/>
        <v>306701</v>
      </c>
      <c r="CW193" s="29">
        <f t="shared" si="22"/>
        <v>57.672436355176728</v>
      </c>
      <c r="CX193" s="29">
        <f t="shared" si="23"/>
        <v>57.672436355176728</v>
      </c>
      <c r="CY193" s="6">
        <f t="shared" si="19"/>
        <v>337.7764317180617</v>
      </c>
    </row>
    <row r="194" spans="1:103" x14ac:dyDescent="0.2">
      <c r="A194" s="2" t="s">
        <v>260</v>
      </c>
      <c r="B194" s="2" t="s">
        <v>246</v>
      </c>
      <c r="C194" s="31">
        <v>4</v>
      </c>
      <c r="D194" s="2" t="s">
        <v>261</v>
      </c>
      <c r="E194" s="3">
        <v>3241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12">
        <v>93.74</v>
      </c>
      <c r="L194" s="3">
        <v>0</v>
      </c>
      <c r="M194" s="3">
        <v>0</v>
      </c>
      <c r="N194" s="3">
        <v>0</v>
      </c>
      <c r="O194" s="3">
        <v>0</v>
      </c>
      <c r="P194" s="12">
        <v>198550</v>
      </c>
      <c r="Q194" s="12">
        <v>129770</v>
      </c>
      <c r="R194" s="12">
        <v>0</v>
      </c>
      <c r="S194" s="12">
        <v>0</v>
      </c>
      <c r="T194" s="12">
        <v>102880</v>
      </c>
      <c r="U194" s="12">
        <v>0</v>
      </c>
      <c r="V194" s="12">
        <v>0</v>
      </c>
      <c r="W194" s="12">
        <v>0</v>
      </c>
      <c r="X194" s="6">
        <v>0</v>
      </c>
      <c r="Y194" s="12">
        <v>0</v>
      </c>
      <c r="Z194" s="6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6">
        <v>0</v>
      </c>
      <c r="AG194" s="6">
        <v>0</v>
      </c>
      <c r="AH194" s="12">
        <v>0</v>
      </c>
      <c r="AI194" s="12">
        <v>0</v>
      </c>
      <c r="AJ194" s="3">
        <v>0</v>
      </c>
      <c r="AK194" s="6">
        <v>0</v>
      </c>
      <c r="AL194" s="6">
        <v>0</v>
      </c>
      <c r="AM194" s="12">
        <v>0</v>
      </c>
      <c r="AN194" s="3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3">
        <v>0</v>
      </c>
      <c r="AX194" s="3">
        <v>0</v>
      </c>
      <c r="AY194" s="3">
        <v>0</v>
      </c>
      <c r="AZ194" s="12">
        <v>0</v>
      </c>
      <c r="BA194" s="3">
        <v>0</v>
      </c>
      <c r="BB194" s="3">
        <v>0</v>
      </c>
      <c r="BC194" s="6">
        <v>0</v>
      </c>
      <c r="BD194" s="12">
        <v>133730</v>
      </c>
      <c r="BE194" s="12">
        <v>0</v>
      </c>
      <c r="BF194" s="12">
        <v>405400</v>
      </c>
      <c r="BG194" s="12">
        <v>14576.77</v>
      </c>
      <c r="BH194" s="12">
        <v>0</v>
      </c>
      <c r="BI194" s="12">
        <v>0</v>
      </c>
      <c r="BJ194" s="12">
        <v>0</v>
      </c>
      <c r="BK194" s="12">
        <v>0</v>
      </c>
      <c r="BL194" s="12">
        <v>0</v>
      </c>
      <c r="BM194" s="12">
        <v>122.28</v>
      </c>
      <c r="BN194" s="12">
        <v>4034.95</v>
      </c>
      <c r="BO194" s="12">
        <v>1745</v>
      </c>
      <c r="BP194" s="12">
        <v>305.68</v>
      </c>
      <c r="BQ194" s="12">
        <v>497.24</v>
      </c>
      <c r="BR194" s="12">
        <v>0</v>
      </c>
      <c r="BS194" s="12">
        <v>0</v>
      </c>
      <c r="BT194" s="12">
        <v>0</v>
      </c>
      <c r="BU194" s="12">
        <v>80</v>
      </c>
      <c r="BV194" s="12">
        <v>769.09</v>
      </c>
      <c r="BW194" s="12">
        <v>88</v>
      </c>
      <c r="BX194" s="12">
        <v>2747.02</v>
      </c>
      <c r="BY194" s="12">
        <v>5314.72</v>
      </c>
      <c r="BZ194" s="12">
        <v>16241.69</v>
      </c>
      <c r="CA194" s="12">
        <v>340</v>
      </c>
      <c r="CB194" s="12">
        <v>4401.7700000000004</v>
      </c>
      <c r="CC194" s="12">
        <v>43140.92</v>
      </c>
      <c r="CD194" s="18">
        <v>257690</v>
      </c>
      <c r="CE194" s="18">
        <v>0</v>
      </c>
      <c r="CF194" s="3">
        <v>400</v>
      </c>
      <c r="CG194" s="3">
        <v>0</v>
      </c>
      <c r="CH194" s="3">
        <v>0</v>
      </c>
      <c r="CI194" s="3">
        <v>0</v>
      </c>
      <c r="CJ194" s="3">
        <v>0</v>
      </c>
      <c r="CK194" s="14">
        <v>0</v>
      </c>
      <c r="CL194" s="12">
        <v>42060</v>
      </c>
      <c r="CM194" s="18">
        <v>0</v>
      </c>
      <c r="CN194" s="12">
        <v>27058.59</v>
      </c>
      <c r="CO194" s="18">
        <v>0</v>
      </c>
      <c r="CP194" s="3">
        <v>25110</v>
      </c>
      <c r="CQ194" s="22">
        <v>25110</v>
      </c>
      <c r="CR194" s="12">
        <f t="shared" ref="CR194:CR226" si="25">K194+P194+Q194+R194+S194+T194+U194+V194+W194+Y194+AA194+AB194+AC194+AD194+AE194+AH194+AI194+AM194+AZ194+BD194+BE194+BF194+BG194+BH194+BI194+BJ194+BK194+BL194+BM194+BN194+BO194+BP194+BQ194+BR194+BS194+BT194+BU194+BV194+BW194+BX194+BY194+BZ194+CA194+CB194+CC194+CL194+CN194</f>
        <v>1133947.46</v>
      </c>
      <c r="CS194" s="18">
        <f t="shared" ref="CS194:CS226" si="26">CD194+CE194+CM194+CO194</f>
        <v>257690</v>
      </c>
      <c r="CT194" s="22">
        <f t="shared" si="20"/>
        <v>25110</v>
      </c>
      <c r="CU194" s="14">
        <f t="shared" ref="CU194:CU226" si="27">CK194</f>
        <v>0</v>
      </c>
      <c r="CV194" s="6">
        <f t="shared" si="21"/>
        <v>1391637.46</v>
      </c>
      <c r="CW194" s="29">
        <f t="shared" si="22"/>
        <v>81.81115496759034</v>
      </c>
      <c r="CX194" s="29">
        <f t="shared" si="23"/>
        <v>81.81115496759034</v>
      </c>
      <c r="CY194" s="6">
        <f t="shared" ref="CY194:CY227" si="28">CV194/E194</f>
        <v>429.38520826905273</v>
      </c>
    </row>
    <row r="195" spans="1:103" x14ac:dyDescent="0.2">
      <c r="A195" s="2" t="s">
        <v>262</v>
      </c>
      <c r="B195" s="2" t="s">
        <v>246</v>
      </c>
      <c r="C195" s="31">
        <v>4</v>
      </c>
      <c r="D195" s="2" t="s">
        <v>263</v>
      </c>
      <c r="E195" s="3">
        <v>1149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12">
        <v>10</v>
      </c>
      <c r="L195" s="3">
        <v>0</v>
      </c>
      <c r="M195" s="3">
        <v>0</v>
      </c>
      <c r="N195" s="3">
        <v>0</v>
      </c>
      <c r="O195" s="3">
        <v>0</v>
      </c>
      <c r="P195" s="12">
        <v>6020</v>
      </c>
      <c r="Q195" s="12">
        <v>30586</v>
      </c>
      <c r="R195" s="12">
        <v>0</v>
      </c>
      <c r="S195" s="12">
        <v>0</v>
      </c>
      <c r="T195" s="12">
        <v>0</v>
      </c>
      <c r="U195" s="12">
        <v>54917</v>
      </c>
      <c r="V195" s="12">
        <v>0</v>
      </c>
      <c r="W195" s="12">
        <v>0</v>
      </c>
      <c r="X195" s="6">
        <v>0</v>
      </c>
      <c r="Y195" s="12">
        <v>1060</v>
      </c>
      <c r="Z195" s="6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6">
        <v>0</v>
      </c>
      <c r="AG195" s="6">
        <v>0</v>
      </c>
      <c r="AH195" s="12">
        <v>0</v>
      </c>
      <c r="AI195" s="12">
        <v>0</v>
      </c>
      <c r="AJ195" s="3">
        <v>0</v>
      </c>
      <c r="AK195" s="6">
        <v>0</v>
      </c>
      <c r="AL195" s="6">
        <v>0</v>
      </c>
      <c r="AM195" s="12">
        <v>0</v>
      </c>
      <c r="AN195" s="3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3">
        <v>0</v>
      </c>
      <c r="AX195" s="3">
        <v>0</v>
      </c>
      <c r="AY195" s="3">
        <v>0</v>
      </c>
      <c r="AZ195" s="12">
        <v>0</v>
      </c>
      <c r="BA195" s="3">
        <v>0</v>
      </c>
      <c r="BB195" s="3">
        <v>0</v>
      </c>
      <c r="BC195" s="6">
        <v>0</v>
      </c>
      <c r="BD195" s="12">
        <v>36580</v>
      </c>
      <c r="BE195" s="12">
        <v>0</v>
      </c>
      <c r="BF195" s="12">
        <v>90200</v>
      </c>
      <c r="BG195" s="12">
        <v>4840</v>
      </c>
      <c r="BH195" s="12">
        <v>0</v>
      </c>
      <c r="BI195" s="12">
        <v>0</v>
      </c>
      <c r="BJ195" s="12">
        <v>0</v>
      </c>
      <c r="BK195" s="12">
        <v>0</v>
      </c>
      <c r="BL195" s="12">
        <v>0</v>
      </c>
      <c r="BM195" s="12">
        <v>93</v>
      </c>
      <c r="BN195" s="12">
        <v>1321</v>
      </c>
      <c r="BO195" s="12">
        <v>530</v>
      </c>
      <c r="BP195" s="12">
        <v>300</v>
      </c>
      <c r="BQ195" s="12">
        <v>971</v>
      </c>
      <c r="BR195" s="12">
        <v>0</v>
      </c>
      <c r="BS195" s="12">
        <v>0</v>
      </c>
      <c r="BT195" s="12">
        <v>0</v>
      </c>
      <c r="BU195" s="12">
        <v>110</v>
      </c>
      <c r="BV195" s="12">
        <v>301</v>
      </c>
      <c r="BW195" s="12">
        <v>0</v>
      </c>
      <c r="BX195" s="12">
        <v>1448</v>
      </c>
      <c r="BY195" s="12">
        <v>2888</v>
      </c>
      <c r="BZ195" s="12">
        <v>13935</v>
      </c>
      <c r="CA195" s="12">
        <v>360</v>
      </c>
      <c r="CB195" s="12">
        <v>3453</v>
      </c>
      <c r="CC195" s="12">
        <v>6332</v>
      </c>
      <c r="CD195" s="18">
        <v>79430</v>
      </c>
      <c r="CE195" s="18">
        <v>0</v>
      </c>
      <c r="CF195" s="3">
        <v>160</v>
      </c>
      <c r="CG195" s="3">
        <v>0</v>
      </c>
      <c r="CH195" s="3">
        <v>0</v>
      </c>
      <c r="CI195" s="3">
        <v>0</v>
      </c>
      <c r="CJ195" s="3">
        <v>0</v>
      </c>
      <c r="CK195" s="14">
        <v>0</v>
      </c>
      <c r="CL195" s="12"/>
      <c r="CM195" s="18">
        <v>0</v>
      </c>
      <c r="CN195" s="12">
        <v>14508</v>
      </c>
      <c r="CO195" s="18">
        <v>0</v>
      </c>
      <c r="CP195" s="3">
        <v>0</v>
      </c>
      <c r="CQ195" s="22">
        <v>0</v>
      </c>
      <c r="CR195" s="12">
        <f t="shared" si="25"/>
        <v>270763</v>
      </c>
      <c r="CS195" s="18">
        <f t="shared" si="26"/>
        <v>79430</v>
      </c>
      <c r="CT195" s="22">
        <f t="shared" ref="CT195:CT226" si="29">CQ195</f>
        <v>0</v>
      </c>
      <c r="CU195" s="14">
        <f t="shared" si="27"/>
        <v>0</v>
      </c>
      <c r="CV195" s="6">
        <f t="shared" ref="CV195:CV227" si="30">CR195+CS195</f>
        <v>350193</v>
      </c>
      <c r="CW195" s="29">
        <f t="shared" ref="CW195:CW227" si="31">(CR195+CT195)/(CV195+CT195)*100</f>
        <v>77.318221666338275</v>
      </c>
      <c r="CX195" s="29">
        <f t="shared" ref="CX195:CX227" si="32">(CR195+CT195+CU195)/(CV195+CT195+CU195)*100</f>
        <v>77.318221666338275</v>
      </c>
      <c r="CY195" s="6">
        <f t="shared" si="28"/>
        <v>304.78067885117491</v>
      </c>
    </row>
    <row r="196" spans="1:103" x14ac:dyDescent="0.2">
      <c r="A196" s="2" t="s">
        <v>264</v>
      </c>
      <c r="B196" s="2" t="s">
        <v>246</v>
      </c>
      <c r="C196" s="31">
        <v>4</v>
      </c>
      <c r="D196" s="2" t="s">
        <v>265</v>
      </c>
      <c r="E196" s="3">
        <v>1385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2">
        <v>0</v>
      </c>
      <c r="L196" s="3">
        <v>0</v>
      </c>
      <c r="M196" s="3">
        <v>0</v>
      </c>
      <c r="N196" s="3">
        <v>0</v>
      </c>
      <c r="O196" s="3">
        <v>0</v>
      </c>
      <c r="P196" s="12">
        <v>71210</v>
      </c>
      <c r="Q196" s="12">
        <v>65640</v>
      </c>
      <c r="R196" s="12">
        <v>0</v>
      </c>
      <c r="S196" s="12">
        <v>0</v>
      </c>
      <c r="T196" s="12">
        <v>66900</v>
      </c>
      <c r="U196" s="12">
        <v>0</v>
      </c>
      <c r="V196" s="12">
        <v>0</v>
      </c>
      <c r="W196" s="12">
        <v>80</v>
      </c>
      <c r="X196" s="6">
        <v>0</v>
      </c>
      <c r="Y196" s="12">
        <v>500</v>
      </c>
      <c r="Z196" s="27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6">
        <v>0</v>
      </c>
      <c r="AG196" s="6">
        <v>0</v>
      </c>
      <c r="AH196" s="12">
        <v>0</v>
      </c>
      <c r="AI196" s="12">
        <v>0</v>
      </c>
      <c r="AJ196" s="3">
        <v>0</v>
      </c>
      <c r="AK196" s="6">
        <v>0</v>
      </c>
      <c r="AL196" s="6">
        <v>0</v>
      </c>
      <c r="AM196" s="12">
        <v>0</v>
      </c>
      <c r="AN196" s="3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0</v>
      </c>
      <c r="AU196" s="27">
        <v>0</v>
      </c>
      <c r="AV196" s="6">
        <v>0</v>
      </c>
      <c r="AW196" s="3">
        <v>0</v>
      </c>
      <c r="AX196" s="3">
        <v>0</v>
      </c>
      <c r="AY196" s="3">
        <v>0</v>
      </c>
      <c r="AZ196" s="12">
        <v>12920</v>
      </c>
      <c r="BA196" s="3">
        <v>0</v>
      </c>
      <c r="BB196" s="3">
        <v>0</v>
      </c>
      <c r="BC196" s="6">
        <v>0</v>
      </c>
      <c r="BD196" s="12">
        <v>62910</v>
      </c>
      <c r="BE196" s="12">
        <v>0</v>
      </c>
      <c r="BF196" s="12">
        <v>169700</v>
      </c>
      <c r="BG196" s="12">
        <v>11170</v>
      </c>
      <c r="BH196" s="12">
        <v>0</v>
      </c>
      <c r="BI196" s="12">
        <v>0</v>
      </c>
      <c r="BJ196" s="12">
        <v>0</v>
      </c>
      <c r="BK196" s="12">
        <v>0</v>
      </c>
      <c r="BL196" s="12">
        <v>0</v>
      </c>
      <c r="BM196" s="12">
        <v>250</v>
      </c>
      <c r="BN196" s="12">
        <v>2080</v>
      </c>
      <c r="BO196" s="12">
        <v>635</v>
      </c>
      <c r="BP196" s="12">
        <v>230</v>
      </c>
      <c r="BQ196" s="12">
        <v>503</v>
      </c>
      <c r="BR196" s="12">
        <v>0</v>
      </c>
      <c r="BS196" s="12">
        <v>0</v>
      </c>
      <c r="BT196" s="12">
        <v>0</v>
      </c>
      <c r="BU196" s="12">
        <v>311.8</v>
      </c>
      <c r="BV196" s="12">
        <v>250</v>
      </c>
      <c r="BW196" s="12">
        <v>0</v>
      </c>
      <c r="BX196" s="12">
        <v>800</v>
      </c>
      <c r="BY196" s="12">
        <v>3440</v>
      </c>
      <c r="BZ196" s="12">
        <v>19270</v>
      </c>
      <c r="CA196" s="12">
        <v>4400</v>
      </c>
      <c r="CB196" s="12">
        <v>6150</v>
      </c>
      <c r="CC196" s="12">
        <v>17870</v>
      </c>
      <c r="CD196" s="18">
        <v>127420</v>
      </c>
      <c r="CE196" s="18">
        <v>0</v>
      </c>
      <c r="CF196" s="3">
        <v>320</v>
      </c>
      <c r="CG196" s="3">
        <v>0</v>
      </c>
      <c r="CH196" s="3">
        <v>0</v>
      </c>
      <c r="CI196" s="3">
        <v>0</v>
      </c>
      <c r="CJ196" s="3">
        <v>0</v>
      </c>
      <c r="CK196" s="14">
        <v>0</v>
      </c>
      <c r="CL196" s="12">
        <v>24060</v>
      </c>
      <c r="CM196" s="18">
        <v>0</v>
      </c>
      <c r="CN196" s="12">
        <v>27610</v>
      </c>
      <c r="CO196" s="18">
        <v>0</v>
      </c>
      <c r="CP196" s="3">
        <v>18900</v>
      </c>
      <c r="CQ196" s="22">
        <v>18900</v>
      </c>
      <c r="CR196" s="12">
        <f t="shared" si="25"/>
        <v>568889.80000000005</v>
      </c>
      <c r="CS196" s="18">
        <f t="shared" si="26"/>
        <v>127420</v>
      </c>
      <c r="CT196" s="22">
        <f t="shared" si="29"/>
        <v>18900</v>
      </c>
      <c r="CU196" s="14">
        <f t="shared" si="27"/>
        <v>0</v>
      </c>
      <c r="CV196" s="6">
        <f t="shared" si="30"/>
        <v>696309.8</v>
      </c>
      <c r="CW196" s="29">
        <f t="shared" si="31"/>
        <v>82.184248593909089</v>
      </c>
      <c r="CX196" s="29">
        <f t="shared" si="32"/>
        <v>82.184248593909089</v>
      </c>
      <c r="CY196" s="6">
        <f t="shared" si="28"/>
        <v>502.75075812274372</v>
      </c>
    </row>
    <row r="197" spans="1:103" x14ac:dyDescent="0.2">
      <c r="A197" s="2" t="s">
        <v>266</v>
      </c>
      <c r="B197" s="2" t="s">
        <v>246</v>
      </c>
      <c r="C197" s="31">
        <v>4</v>
      </c>
      <c r="D197" s="2" t="s">
        <v>267</v>
      </c>
      <c r="E197" s="3">
        <v>845</v>
      </c>
      <c r="F197" s="3">
        <v>63170</v>
      </c>
      <c r="G197" s="3">
        <v>0</v>
      </c>
      <c r="H197" s="3">
        <v>0</v>
      </c>
      <c r="I197" s="3">
        <v>0</v>
      </c>
      <c r="J197" s="3">
        <v>0</v>
      </c>
      <c r="K197" s="12">
        <v>0</v>
      </c>
      <c r="L197" s="3">
        <v>0</v>
      </c>
      <c r="M197" s="3">
        <v>0</v>
      </c>
      <c r="N197" s="3">
        <v>0</v>
      </c>
      <c r="O197" s="3">
        <v>0</v>
      </c>
      <c r="P197" s="12">
        <v>0</v>
      </c>
      <c r="Q197" s="12">
        <v>13100</v>
      </c>
      <c r="R197" s="12">
        <v>0</v>
      </c>
      <c r="S197" s="12">
        <v>0</v>
      </c>
      <c r="T197" s="12">
        <v>0</v>
      </c>
      <c r="U197" s="12">
        <v>34880</v>
      </c>
      <c r="V197" s="12">
        <v>0</v>
      </c>
      <c r="W197" s="12">
        <v>0</v>
      </c>
      <c r="X197" s="6">
        <v>0</v>
      </c>
      <c r="Y197" s="12">
        <v>0</v>
      </c>
      <c r="Z197" s="6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6">
        <v>0</v>
      </c>
      <c r="AG197" s="6">
        <v>0</v>
      </c>
      <c r="AH197" s="12">
        <v>0</v>
      </c>
      <c r="AI197" s="12">
        <v>0</v>
      </c>
      <c r="AJ197" s="3">
        <v>0</v>
      </c>
      <c r="AK197" s="6">
        <v>0</v>
      </c>
      <c r="AL197" s="6">
        <v>0</v>
      </c>
      <c r="AM197" s="12">
        <v>0</v>
      </c>
      <c r="AN197" s="3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0</v>
      </c>
      <c r="AT197" s="6">
        <v>0</v>
      </c>
      <c r="AU197" s="6">
        <v>0</v>
      </c>
      <c r="AV197" s="6">
        <v>0</v>
      </c>
      <c r="AW197" s="3">
        <v>0</v>
      </c>
      <c r="AX197" s="3">
        <v>0</v>
      </c>
      <c r="AY197" s="3">
        <v>0</v>
      </c>
      <c r="AZ197" s="12">
        <v>0</v>
      </c>
      <c r="BA197" s="3">
        <v>0</v>
      </c>
      <c r="BB197" s="3">
        <v>0</v>
      </c>
      <c r="BC197" s="6">
        <v>0</v>
      </c>
      <c r="BD197" s="12">
        <v>34190</v>
      </c>
      <c r="BE197" s="12">
        <v>0</v>
      </c>
      <c r="BF197" s="12">
        <v>78080</v>
      </c>
      <c r="BG197" s="12">
        <v>3285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1300</v>
      </c>
      <c r="BO197" s="12">
        <v>150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56</v>
      </c>
      <c r="BV197" s="12">
        <v>0</v>
      </c>
      <c r="BW197" s="12">
        <v>0</v>
      </c>
      <c r="BX197" s="12">
        <v>660</v>
      </c>
      <c r="BY197" s="12">
        <v>2870</v>
      </c>
      <c r="BZ197" s="12">
        <v>3800</v>
      </c>
      <c r="CA197" s="12">
        <v>0</v>
      </c>
      <c r="CB197" s="12">
        <v>0</v>
      </c>
      <c r="CC197" s="12">
        <v>20330</v>
      </c>
      <c r="CD197" s="18">
        <v>99170</v>
      </c>
      <c r="CE197" s="18">
        <v>0</v>
      </c>
      <c r="CF197" s="3">
        <v>0</v>
      </c>
      <c r="CG197" s="3">
        <v>0</v>
      </c>
      <c r="CH197" s="3">
        <v>0</v>
      </c>
      <c r="CI197" s="3">
        <v>0</v>
      </c>
      <c r="CJ197" s="3">
        <v>0</v>
      </c>
      <c r="CK197" s="14">
        <v>0</v>
      </c>
      <c r="CL197" s="12"/>
      <c r="CM197" s="18">
        <v>0</v>
      </c>
      <c r="CN197" s="12">
        <v>19980</v>
      </c>
      <c r="CO197" s="18">
        <v>0</v>
      </c>
      <c r="CP197" s="3">
        <v>0</v>
      </c>
      <c r="CQ197" s="22">
        <v>0</v>
      </c>
      <c r="CR197" s="12">
        <f t="shared" si="25"/>
        <v>212681</v>
      </c>
      <c r="CS197" s="18">
        <f t="shared" si="26"/>
        <v>99170</v>
      </c>
      <c r="CT197" s="22">
        <f t="shared" si="29"/>
        <v>0</v>
      </c>
      <c r="CU197" s="14">
        <f t="shared" si="27"/>
        <v>0</v>
      </c>
      <c r="CV197" s="6">
        <f t="shared" si="30"/>
        <v>311851</v>
      </c>
      <c r="CW197" s="29">
        <f t="shared" si="31"/>
        <v>68.199556839644572</v>
      </c>
      <c r="CX197" s="29">
        <f t="shared" si="32"/>
        <v>68.199556839644572</v>
      </c>
      <c r="CY197" s="6">
        <f t="shared" si="28"/>
        <v>369.05443786982249</v>
      </c>
    </row>
    <row r="198" spans="1:103" x14ac:dyDescent="0.2">
      <c r="A198" s="2" t="s">
        <v>268</v>
      </c>
      <c r="B198" s="2" t="s">
        <v>246</v>
      </c>
      <c r="C198" s="31">
        <v>4</v>
      </c>
      <c r="D198" s="2" t="s">
        <v>269</v>
      </c>
      <c r="E198" s="3">
        <v>594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12">
        <v>17.07</v>
      </c>
      <c r="L198" s="3">
        <v>0</v>
      </c>
      <c r="M198" s="3">
        <v>0</v>
      </c>
      <c r="N198" s="3">
        <v>0</v>
      </c>
      <c r="O198" s="3">
        <v>0</v>
      </c>
      <c r="P198" s="12">
        <v>0</v>
      </c>
      <c r="Q198" s="12">
        <v>17100</v>
      </c>
      <c r="R198" s="12">
        <v>0</v>
      </c>
      <c r="S198" s="12">
        <v>0</v>
      </c>
      <c r="T198" s="12">
        <v>23070</v>
      </c>
      <c r="U198" s="12">
        <v>0</v>
      </c>
      <c r="V198" s="12">
        <v>0</v>
      </c>
      <c r="W198" s="12">
        <v>0</v>
      </c>
      <c r="X198" s="6">
        <v>0</v>
      </c>
      <c r="Y198" s="12">
        <v>0</v>
      </c>
      <c r="Z198" s="6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6">
        <v>0</v>
      </c>
      <c r="AG198" s="6">
        <v>0</v>
      </c>
      <c r="AH198" s="12">
        <v>0</v>
      </c>
      <c r="AI198" s="12">
        <v>0</v>
      </c>
      <c r="AJ198" s="3">
        <v>0</v>
      </c>
      <c r="AK198" s="6">
        <v>0</v>
      </c>
      <c r="AL198" s="6">
        <v>0</v>
      </c>
      <c r="AM198" s="12">
        <v>0</v>
      </c>
      <c r="AN198" s="3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3">
        <v>0</v>
      </c>
      <c r="AX198" s="3">
        <v>0</v>
      </c>
      <c r="AY198" s="3">
        <v>0</v>
      </c>
      <c r="AZ198" s="12">
        <v>0</v>
      </c>
      <c r="BA198" s="3">
        <v>0</v>
      </c>
      <c r="BB198" s="3">
        <v>0</v>
      </c>
      <c r="BC198" s="6">
        <v>0</v>
      </c>
      <c r="BD198" s="12">
        <v>19490</v>
      </c>
      <c r="BE198" s="12">
        <v>0</v>
      </c>
      <c r="BF198" s="12">
        <v>50090</v>
      </c>
      <c r="BG198" s="12">
        <v>629.88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22.26</v>
      </c>
      <c r="BN198" s="12">
        <v>734.53</v>
      </c>
      <c r="BO198" s="12">
        <v>360</v>
      </c>
      <c r="BP198" s="12">
        <v>55.65</v>
      </c>
      <c r="BQ198" s="12">
        <v>90.52</v>
      </c>
      <c r="BR198" s="12">
        <v>0</v>
      </c>
      <c r="BS198" s="12">
        <v>0</v>
      </c>
      <c r="BT198" s="12">
        <v>0</v>
      </c>
      <c r="BU198" s="12">
        <v>0</v>
      </c>
      <c r="BV198" s="12">
        <v>140.01</v>
      </c>
      <c r="BW198" s="12">
        <v>0</v>
      </c>
      <c r="BX198" s="12">
        <v>500.08</v>
      </c>
      <c r="BY198" s="12">
        <v>877.51</v>
      </c>
      <c r="BZ198" s="12">
        <v>2956.68</v>
      </c>
      <c r="CA198" s="12">
        <v>0</v>
      </c>
      <c r="CB198" s="12">
        <v>801.31</v>
      </c>
      <c r="CC198" s="12">
        <v>2694.4</v>
      </c>
      <c r="CD198" s="18">
        <v>54270</v>
      </c>
      <c r="CE198" s="18">
        <v>0</v>
      </c>
      <c r="CF198" s="3">
        <v>0</v>
      </c>
      <c r="CG198" s="3">
        <v>0</v>
      </c>
      <c r="CH198" s="3">
        <v>0</v>
      </c>
      <c r="CI198" s="3">
        <v>0</v>
      </c>
      <c r="CJ198" s="3">
        <v>0</v>
      </c>
      <c r="CK198" s="14">
        <v>0</v>
      </c>
      <c r="CL198" s="12"/>
      <c r="CM198" s="18">
        <v>0</v>
      </c>
      <c r="CN198" s="12">
        <v>5225.83</v>
      </c>
      <c r="CO198" s="18">
        <v>0</v>
      </c>
      <c r="CP198" s="25">
        <v>11450</v>
      </c>
      <c r="CQ198" s="22">
        <v>0</v>
      </c>
      <c r="CR198" s="12">
        <f t="shared" si="25"/>
        <v>124855.72999999998</v>
      </c>
      <c r="CS198" s="18">
        <f t="shared" si="26"/>
        <v>54270</v>
      </c>
      <c r="CT198" s="22">
        <f t="shared" si="29"/>
        <v>0</v>
      </c>
      <c r="CU198" s="14">
        <f t="shared" si="27"/>
        <v>0</v>
      </c>
      <c r="CV198" s="6">
        <f t="shared" si="30"/>
        <v>179125.72999999998</v>
      </c>
      <c r="CW198" s="29">
        <f t="shared" si="31"/>
        <v>69.702845035160493</v>
      </c>
      <c r="CX198" s="29">
        <f t="shared" si="32"/>
        <v>69.702845035160493</v>
      </c>
      <c r="CY198" s="6">
        <f t="shared" si="28"/>
        <v>301.55846801346797</v>
      </c>
    </row>
    <row r="199" spans="1:103" x14ac:dyDescent="0.2">
      <c r="A199" s="2" t="s">
        <v>270</v>
      </c>
      <c r="B199" s="2" t="s">
        <v>246</v>
      </c>
      <c r="C199" s="31">
        <v>4</v>
      </c>
      <c r="D199" s="2" t="s">
        <v>271</v>
      </c>
      <c r="E199" s="3">
        <v>1538</v>
      </c>
      <c r="F199" s="3">
        <v>79530</v>
      </c>
      <c r="G199" s="3">
        <v>30430</v>
      </c>
      <c r="H199" s="3">
        <v>0</v>
      </c>
      <c r="I199" s="3">
        <v>0</v>
      </c>
      <c r="J199" s="3">
        <v>0</v>
      </c>
      <c r="K199" s="12">
        <v>0</v>
      </c>
      <c r="L199" s="3">
        <v>0</v>
      </c>
      <c r="M199" s="3">
        <v>0</v>
      </c>
      <c r="N199" s="3">
        <v>0</v>
      </c>
      <c r="O199" s="3">
        <v>0</v>
      </c>
      <c r="P199" s="12">
        <v>0</v>
      </c>
      <c r="Q199" s="12">
        <v>30340</v>
      </c>
      <c r="R199" s="12">
        <v>0</v>
      </c>
      <c r="S199" s="12">
        <v>0</v>
      </c>
      <c r="T199" s="12">
        <v>0</v>
      </c>
      <c r="U199" s="12">
        <v>52340</v>
      </c>
      <c r="V199" s="12">
        <v>0</v>
      </c>
      <c r="W199" s="12">
        <v>0</v>
      </c>
      <c r="X199" s="6">
        <v>0</v>
      </c>
      <c r="Y199" s="12">
        <v>0</v>
      </c>
      <c r="Z199" s="6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6">
        <v>0</v>
      </c>
      <c r="AG199" s="6">
        <v>0</v>
      </c>
      <c r="AH199" s="12">
        <v>0</v>
      </c>
      <c r="AI199" s="12">
        <v>0</v>
      </c>
      <c r="AJ199" s="3">
        <v>0</v>
      </c>
      <c r="AK199" s="6">
        <v>0</v>
      </c>
      <c r="AL199" s="6">
        <v>0</v>
      </c>
      <c r="AM199" s="12">
        <v>0</v>
      </c>
      <c r="AN199" s="3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3">
        <v>0</v>
      </c>
      <c r="AX199" s="3">
        <v>0</v>
      </c>
      <c r="AY199" s="3">
        <v>0</v>
      </c>
      <c r="AZ199" s="12">
        <v>0</v>
      </c>
      <c r="BA199" s="3">
        <v>0</v>
      </c>
      <c r="BB199" s="3">
        <v>0</v>
      </c>
      <c r="BC199" s="6">
        <v>0</v>
      </c>
      <c r="BD199" s="12">
        <v>42810</v>
      </c>
      <c r="BE199" s="12">
        <v>0</v>
      </c>
      <c r="BF199" s="12">
        <v>120040</v>
      </c>
      <c r="BG199" s="12">
        <v>3990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325</v>
      </c>
      <c r="BR199" s="12">
        <v>0</v>
      </c>
      <c r="BS199" s="12">
        <v>0</v>
      </c>
      <c r="BT199" s="12">
        <v>0</v>
      </c>
      <c r="BU199" s="12">
        <v>100</v>
      </c>
      <c r="BV199" s="12">
        <v>0</v>
      </c>
      <c r="BW199" s="12">
        <v>0</v>
      </c>
      <c r="BX199" s="12">
        <v>0</v>
      </c>
      <c r="BY199" s="12">
        <v>0</v>
      </c>
      <c r="BZ199" s="12">
        <v>20760</v>
      </c>
      <c r="CA199" s="12">
        <v>0</v>
      </c>
      <c r="CB199" s="12">
        <v>0</v>
      </c>
      <c r="CC199" s="12">
        <v>67840</v>
      </c>
      <c r="CD199" s="18">
        <v>110980</v>
      </c>
      <c r="CE199" s="18">
        <v>0</v>
      </c>
      <c r="CF199" s="3">
        <v>740</v>
      </c>
      <c r="CG199" s="3">
        <v>0</v>
      </c>
      <c r="CH199" s="3">
        <v>0</v>
      </c>
      <c r="CI199" s="3">
        <v>0</v>
      </c>
      <c r="CJ199" s="3">
        <v>0</v>
      </c>
      <c r="CK199" s="14">
        <v>0</v>
      </c>
      <c r="CL199" s="12"/>
      <c r="CM199" s="18">
        <v>0</v>
      </c>
      <c r="CN199" s="12">
        <v>22400</v>
      </c>
      <c r="CO199" s="18">
        <v>0</v>
      </c>
      <c r="CP199" s="3">
        <v>0</v>
      </c>
      <c r="CQ199" s="22">
        <v>0</v>
      </c>
      <c r="CR199" s="12">
        <f t="shared" si="25"/>
        <v>360945</v>
      </c>
      <c r="CS199" s="18">
        <f t="shared" si="26"/>
        <v>110980</v>
      </c>
      <c r="CT199" s="22">
        <f t="shared" si="29"/>
        <v>0</v>
      </c>
      <c r="CU199" s="14">
        <f t="shared" si="27"/>
        <v>0</v>
      </c>
      <c r="CV199" s="6">
        <f t="shared" si="30"/>
        <v>471925</v>
      </c>
      <c r="CW199" s="29">
        <f t="shared" si="31"/>
        <v>76.483551411770932</v>
      </c>
      <c r="CX199" s="29">
        <f t="shared" si="32"/>
        <v>76.483551411770932</v>
      </c>
      <c r="CY199" s="6">
        <f t="shared" si="28"/>
        <v>306.84330299089726</v>
      </c>
    </row>
    <row r="200" spans="1:103" x14ac:dyDescent="0.2">
      <c r="A200" s="2" t="s">
        <v>272</v>
      </c>
      <c r="B200" s="2" t="s">
        <v>246</v>
      </c>
      <c r="C200" s="31">
        <v>4</v>
      </c>
      <c r="D200" s="2" t="s">
        <v>273</v>
      </c>
      <c r="E200" s="3">
        <v>358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12">
        <v>0</v>
      </c>
      <c r="L200" s="3">
        <v>0</v>
      </c>
      <c r="M200" s="3">
        <v>0</v>
      </c>
      <c r="N200" s="3">
        <v>0</v>
      </c>
      <c r="O200" s="3">
        <v>0</v>
      </c>
      <c r="P200" s="12">
        <v>1220</v>
      </c>
      <c r="Q200" s="12">
        <v>16320</v>
      </c>
      <c r="R200" s="12">
        <v>0</v>
      </c>
      <c r="S200" s="12">
        <v>0</v>
      </c>
      <c r="T200" s="12">
        <v>0</v>
      </c>
      <c r="U200" s="12">
        <v>20140</v>
      </c>
      <c r="V200" s="12">
        <v>0</v>
      </c>
      <c r="W200" s="12">
        <v>0</v>
      </c>
      <c r="X200" s="6">
        <v>0</v>
      </c>
      <c r="Y200" s="12">
        <v>0</v>
      </c>
      <c r="Z200" s="6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6">
        <v>0</v>
      </c>
      <c r="AG200" s="6">
        <v>0</v>
      </c>
      <c r="AH200" s="12">
        <v>0</v>
      </c>
      <c r="AI200" s="12">
        <v>0</v>
      </c>
      <c r="AJ200" s="3">
        <v>0</v>
      </c>
      <c r="AK200" s="6">
        <v>0</v>
      </c>
      <c r="AL200" s="6">
        <v>0</v>
      </c>
      <c r="AM200" s="12">
        <v>0</v>
      </c>
      <c r="AN200" s="3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3">
        <v>0</v>
      </c>
      <c r="AX200" s="3">
        <v>0</v>
      </c>
      <c r="AY200" s="3">
        <v>0</v>
      </c>
      <c r="AZ200" s="12">
        <v>0</v>
      </c>
      <c r="BA200" s="3">
        <v>0</v>
      </c>
      <c r="BB200" s="3">
        <v>0</v>
      </c>
      <c r="BC200" s="6">
        <v>0</v>
      </c>
      <c r="BD200" s="12">
        <v>13700</v>
      </c>
      <c r="BE200" s="12">
        <v>0</v>
      </c>
      <c r="BF200" s="12">
        <v>13150</v>
      </c>
      <c r="BG200" s="12">
        <v>1525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570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260</v>
      </c>
      <c r="BY200" s="12">
        <v>0</v>
      </c>
      <c r="BZ200" s="12">
        <v>3010</v>
      </c>
      <c r="CA200" s="12">
        <v>0</v>
      </c>
      <c r="CB200" s="12">
        <v>0</v>
      </c>
      <c r="CC200" s="12">
        <v>0</v>
      </c>
      <c r="CD200" s="18">
        <v>67230</v>
      </c>
      <c r="CE200" s="18">
        <v>0</v>
      </c>
      <c r="CF200" s="3">
        <v>0</v>
      </c>
      <c r="CG200" s="3">
        <v>0</v>
      </c>
      <c r="CH200" s="3">
        <v>0</v>
      </c>
      <c r="CI200" s="3">
        <v>0</v>
      </c>
      <c r="CJ200" s="3">
        <v>0</v>
      </c>
      <c r="CK200" s="14">
        <v>0</v>
      </c>
      <c r="CL200" s="12"/>
      <c r="CM200" s="18">
        <v>0</v>
      </c>
      <c r="CN200" s="12">
        <v>1100</v>
      </c>
      <c r="CO200" s="18">
        <v>0</v>
      </c>
      <c r="CP200" s="3">
        <v>0</v>
      </c>
      <c r="CQ200" s="22">
        <v>0</v>
      </c>
      <c r="CR200" s="12">
        <f t="shared" si="25"/>
        <v>70995</v>
      </c>
      <c r="CS200" s="18">
        <f t="shared" si="26"/>
        <v>67230</v>
      </c>
      <c r="CT200" s="22">
        <f t="shared" si="29"/>
        <v>0</v>
      </c>
      <c r="CU200" s="14">
        <f t="shared" si="27"/>
        <v>0</v>
      </c>
      <c r="CV200" s="6">
        <f t="shared" si="30"/>
        <v>138225</v>
      </c>
      <c r="CW200" s="29">
        <f t="shared" si="31"/>
        <v>51.361909929462833</v>
      </c>
      <c r="CX200" s="29">
        <f t="shared" si="32"/>
        <v>51.361909929462833</v>
      </c>
      <c r="CY200" s="6">
        <f t="shared" si="28"/>
        <v>386.10335195530729</v>
      </c>
    </row>
    <row r="201" spans="1:103" x14ac:dyDescent="0.2">
      <c r="A201" s="2" t="s">
        <v>274</v>
      </c>
      <c r="B201" s="2" t="s">
        <v>246</v>
      </c>
      <c r="C201" s="31">
        <v>4</v>
      </c>
      <c r="D201" s="2" t="s">
        <v>275</v>
      </c>
      <c r="E201" s="3">
        <v>1019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12">
        <v>0</v>
      </c>
      <c r="L201" s="3">
        <v>0</v>
      </c>
      <c r="M201" s="3">
        <v>0</v>
      </c>
      <c r="N201" s="3">
        <v>0</v>
      </c>
      <c r="O201" s="3">
        <v>0</v>
      </c>
      <c r="P201" s="12">
        <v>0</v>
      </c>
      <c r="Q201" s="12">
        <v>20040</v>
      </c>
      <c r="R201" s="12">
        <v>0</v>
      </c>
      <c r="S201" s="12">
        <v>0</v>
      </c>
      <c r="T201" s="12">
        <v>0</v>
      </c>
      <c r="U201" s="12">
        <v>27640</v>
      </c>
      <c r="V201" s="12">
        <v>0</v>
      </c>
      <c r="W201" s="12">
        <v>0</v>
      </c>
      <c r="X201" s="6">
        <v>0</v>
      </c>
      <c r="Y201" s="12">
        <v>0</v>
      </c>
      <c r="Z201" s="6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6">
        <v>0</v>
      </c>
      <c r="AG201" s="6">
        <v>0</v>
      </c>
      <c r="AH201" s="12">
        <v>0</v>
      </c>
      <c r="AI201" s="12">
        <v>0</v>
      </c>
      <c r="AJ201" s="3">
        <v>0</v>
      </c>
      <c r="AK201" s="6">
        <v>0</v>
      </c>
      <c r="AL201" s="6">
        <v>0</v>
      </c>
      <c r="AM201" s="12">
        <v>0</v>
      </c>
      <c r="AN201" s="3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3">
        <v>0</v>
      </c>
      <c r="AX201" s="3">
        <v>0</v>
      </c>
      <c r="AY201" s="3">
        <v>0</v>
      </c>
      <c r="AZ201" s="12">
        <v>0</v>
      </c>
      <c r="BA201" s="3">
        <v>0</v>
      </c>
      <c r="BB201" s="3">
        <v>0</v>
      </c>
      <c r="BC201" s="6">
        <v>0</v>
      </c>
      <c r="BD201" s="12">
        <v>30590</v>
      </c>
      <c r="BE201" s="12">
        <v>0</v>
      </c>
      <c r="BF201" s="12">
        <v>8320</v>
      </c>
      <c r="BG201" s="12">
        <v>1165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780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3240</v>
      </c>
      <c r="CA201" s="12">
        <v>0</v>
      </c>
      <c r="CB201" s="12">
        <v>0</v>
      </c>
      <c r="CC201" s="12">
        <v>0</v>
      </c>
      <c r="CD201" s="18">
        <v>248630</v>
      </c>
      <c r="CE201" s="18">
        <v>0</v>
      </c>
      <c r="CF201" s="3">
        <v>260</v>
      </c>
      <c r="CG201" s="3">
        <v>0</v>
      </c>
      <c r="CH201" s="3">
        <v>0</v>
      </c>
      <c r="CI201" s="3">
        <v>0</v>
      </c>
      <c r="CJ201" s="3">
        <v>0</v>
      </c>
      <c r="CK201" s="14">
        <v>0</v>
      </c>
      <c r="CL201" s="12"/>
      <c r="CM201" s="18">
        <v>0</v>
      </c>
      <c r="CN201" s="12">
        <v>4520</v>
      </c>
      <c r="CO201" s="18">
        <v>0</v>
      </c>
      <c r="CP201" s="3">
        <v>0</v>
      </c>
      <c r="CQ201" s="22">
        <v>0</v>
      </c>
      <c r="CR201" s="12">
        <f t="shared" si="25"/>
        <v>96295</v>
      </c>
      <c r="CS201" s="18">
        <f t="shared" si="26"/>
        <v>248630</v>
      </c>
      <c r="CT201" s="22">
        <f t="shared" si="29"/>
        <v>0</v>
      </c>
      <c r="CU201" s="14">
        <f t="shared" si="27"/>
        <v>0</v>
      </c>
      <c r="CV201" s="6">
        <f t="shared" si="30"/>
        <v>344925</v>
      </c>
      <c r="CW201" s="29">
        <f t="shared" si="31"/>
        <v>27.917663260129011</v>
      </c>
      <c r="CX201" s="29">
        <f t="shared" si="32"/>
        <v>27.917663260129011</v>
      </c>
      <c r="CY201" s="6">
        <f t="shared" si="28"/>
        <v>338.4936211972522</v>
      </c>
    </row>
    <row r="202" spans="1:103" x14ac:dyDescent="0.2">
      <c r="A202" s="2" t="s">
        <v>276</v>
      </c>
      <c r="B202" s="2" t="s">
        <v>246</v>
      </c>
      <c r="C202" s="31">
        <v>4</v>
      </c>
      <c r="D202" s="2" t="s">
        <v>277</v>
      </c>
      <c r="E202" s="3">
        <v>728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12">
        <v>21</v>
      </c>
      <c r="L202" s="3">
        <v>0</v>
      </c>
      <c r="M202" s="3">
        <v>0</v>
      </c>
      <c r="N202" s="3">
        <v>0</v>
      </c>
      <c r="O202" s="3">
        <v>0</v>
      </c>
      <c r="P202" s="12">
        <v>9380</v>
      </c>
      <c r="Q202" s="12">
        <v>27060</v>
      </c>
      <c r="R202" s="12">
        <v>0</v>
      </c>
      <c r="S202" s="12">
        <v>0</v>
      </c>
      <c r="T202" s="12">
        <v>0</v>
      </c>
      <c r="U202" s="12">
        <v>41780</v>
      </c>
      <c r="V202" s="12">
        <v>0</v>
      </c>
      <c r="W202" s="12">
        <v>0</v>
      </c>
      <c r="X202" s="6">
        <v>0</v>
      </c>
      <c r="Y202" s="12">
        <v>0</v>
      </c>
      <c r="Z202" s="6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6">
        <v>0</v>
      </c>
      <c r="AG202" s="6">
        <v>0</v>
      </c>
      <c r="AH202" s="12">
        <v>0</v>
      </c>
      <c r="AI202" s="12">
        <v>0</v>
      </c>
      <c r="AJ202" s="3">
        <v>0</v>
      </c>
      <c r="AK202" s="6">
        <v>0</v>
      </c>
      <c r="AL202" s="6">
        <v>0</v>
      </c>
      <c r="AM202" s="12">
        <v>0</v>
      </c>
      <c r="AN202" s="3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3">
        <v>0</v>
      </c>
      <c r="AX202" s="3">
        <v>0</v>
      </c>
      <c r="AY202" s="3">
        <v>0</v>
      </c>
      <c r="AZ202" s="12">
        <v>0</v>
      </c>
      <c r="BA202" s="3">
        <v>0</v>
      </c>
      <c r="BB202" s="3">
        <v>0</v>
      </c>
      <c r="BC202" s="6">
        <v>0</v>
      </c>
      <c r="BD202" s="12">
        <v>26340</v>
      </c>
      <c r="BE202" s="12">
        <v>0</v>
      </c>
      <c r="BF202" s="12">
        <v>59470</v>
      </c>
      <c r="BG202" s="12">
        <v>1909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27</v>
      </c>
      <c r="BN202" s="12">
        <v>906</v>
      </c>
      <c r="BO202" s="12">
        <v>920</v>
      </c>
      <c r="BP202" s="12">
        <v>69</v>
      </c>
      <c r="BQ202" s="12">
        <v>112</v>
      </c>
      <c r="BR202" s="12">
        <v>0</v>
      </c>
      <c r="BS202" s="12">
        <v>0</v>
      </c>
      <c r="BT202" s="12">
        <v>0</v>
      </c>
      <c r="BU202" s="12">
        <v>0</v>
      </c>
      <c r="BV202" s="12">
        <v>173</v>
      </c>
      <c r="BW202" s="12">
        <v>0</v>
      </c>
      <c r="BX202" s="12">
        <v>617</v>
      </c>
      <c r="BY202" s="12">
        <v>1194</v>
      </c>
      <c r="BZ202" s="12">
        <v>3648</v>
      </c>
      <c r="CA202" s="12">
        <v>0</v>
      </c>
      <c r="CB202" s="12">
        <v>989</v>
      </c>
      <c r="CC202" s="12">
        <v>3324</v>
      </c>
      <c r="CD202" s="18">
        <v>90540</v>
      </c>
      <c r="CE202" s="18">
        <v>0</v>
      </c>
      <c r="CF202" s="3">
        <v>0</v>
      </c>
      <c r="CG202" s="3">
        <v>0</v>
      </c>
      <c r="CH202" s="3">
        <v>0</v>
      </c>
      <c r="CI202" s="3">
        <v>0</v>
      </c>
      <c r="CJ202" s="3">
        <v>0</v>
      </c>
      <c r="CK202" s="14">
        <v>0</v>
      </c>
      <c r="CL202" s="12"/>
      <c r="CM202" s="18">
        <v>0</v>
      </c>
      <c r="CN202" s="12">
        <v>6078</v>
      </c>
      <c r="CO202" s="18">
        <v>0</v>
      </c>
      <c r="CP202" s="3">
        <v>0</v>
      </c>
      <c r="CQ202" s="22">
        <v>0</v>
      </c>
      <c r="CR202" s="12">
        <f t="shared" si="25"/>
        <v>184017</v>
      </c>
      <c r="CS202" s="18">
        <f t="shared" si="26"/>
        <v>90540</v>
      </c>
      <c r="CT202" s="22">
        <f t="shared" si="29"/>
        <v>0</v>
      </c>
      <c r="CU202" s="14">
        <f t="shared" si="27"/>
        <v>0</v>
      </c>
      <c r="CV202" s="6">
        <f t="shared" si="30"/>
        <v>274557</v>
      </c>
      <c r="CW202" s="29">
        <f t="shared" si="31"/>
        <v>67.023241075623645</v>
      </c>
      <c r="CX202" s="29">
        <f t="shared" si="32"/>
        <v>67.023241075623645</v>
      </c>
      <c r="CY202" s="6">
        <f t="shared" si="28"/>
        <v>377.13873626373629</v>
      </c>
    </row>
    <row r="203" spans="1:103" x14ac:dyDescent="0.2">
      <c r="A203" s="2" t="s">
        <v>278</v>
      </c>
      <c r="B203" s="2" t="s">
        <v>246</v>
      </c>
      <c r="C203" s="31">
        <v>4</v>
      </c>
      <c r="D203" s="2" t="s">
        <v>279</v>
      </c>
      <c r="E203" s="3">
        <v>6244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12">
        <v>45</v>
      </c>
      <c r="L203" s="3">
        <v>0</v>
      </c>
      <c r="M203" s="3">
        <v>0</v>
      </c>
      <c r="N203" s="3">
        <v>0</v>
      </c>
      <c r="O203" s="3">
        <v>0</v>
      </c>
      <c r="P203" s="12">
        <v>0</v>
      </c>
      <c r="Q203" s="12">
        <v>29300</v>
      </c>
      <c r="R203" s="12">
        <v>0</v>
      </c>
      <c r="S203" s="12">
        <v>0</v>
      </c>
      <c r="T203" s="12">
        <v>216220</v>
      </c>
      <c r="U203" s="12">
        <v>140360</v>
      </c>
      <c r="V203" s="12">
        <v>0</v>
      </c>
      <c r="W203" s="12">
        <v>0</v>
      </c>
      <c r="X203" s="6">
        <v>0</v>
      </c>
      <c r="Y203" s="12">
        <v>0</v>
      </c>
      <c r="Z203" s="6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6">
        <v>0</v>
      </c>
      <c r="AG203" s="6">
        <v>0</v>
      </c>
      <c r="AH203" s="12">
        <v>0</v>
      </c>
      <c r="AI203" s="12">
        <v>0</v>
      </c>
      <c r="AJ203" s="3">
        <v>0</v>
      </c>
      <c r="AK203" s="6">
        <v>0</v>
      </c>
      <c r="AL203" s="6">
        <v>0</v>
      </c>
      <c r="AM203" s="12">
        <v>0</v>
      </c>
      <c r="AN203" s="3">
        <v>0</v>
      </c>
      <c r="AO203" s="6">
        <v>0</v>
      </c>
      <c r="AP203" s="6">
        <v>0</v>
      </c>
      <c r="AQ203" s="26">
        <v>290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3">
        <v>0</v>
      </c>
      <c r="AX203" s="3">
        <v>0</v>
      </c>
      <c r="AY203" s="3">
        <v>0</v>
      </c>
      <c r="AZ203" s="12">
        <v>0</v>
      </c>
      <c r="BA203" s="3">
        <v>0</v>
      </c>
      <c r="BB203" s="3">
        <v>0</v>
      </c>
      <c r="BC203" s="6">
        <v>0</v>
      </c>
      <c r="BD203" s="12">
        <v>310880</v>
      </c>
      <c r="BE203" s="12">
        <v>0</v>
      </c>
      <c r="BF203" s="12">
        <v>694590</v>
      </c>
      <c r="BG203" s="12">
        <v>28600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400</v>
      </c>
      <c r="BN203" s="12">
        <v>9400</v>
      </c>
      <c r="BO203" s="12">
        <v>2160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321</v>
      </c>
      <c r="BV203" s="12">
        <v>886</v>
      </c>
      <c r="BW203" s="12">
        <v>346</v>
      </c>
      <c r="BX203" s="12">
        <v>5400</v>
      </c>
      <c r="BY203" s="12">
        <v>11880</v>
      </c>
      <c r="BZ203" s="12">
        <v>46660</v>
      </c>
      <c r="CA203" s="12">
        <v>0</v>
      </c>
      <c r="CB203" s="12">
        <v>14980</v>
      </c>
      <c r="CC203" s="12">
        <v>28400</v>
      </c>
      <c r="CD203" s="18">
        <v>634760</v>
      </c>
      <c r="CE203" s="18">
        <v>0</v>
      </c>
      <c r="CF203" s="3">
        <v>2440</v>
      </c>
      <c r="CG203" s="3">
        <v>0</v>
      </c>
      <c r="CH203" s="3">
        <v>0</v>
      </c>
      <c r="CI203" s="3">
        <v>0</v>
      </c>
      <c r="CJ203" s="3">
        <v>0</v>
      </c>
      <c r="CK203" s="14">
        <v>0</v>
      </c>
      <c r="CL203" s="12">
        <v>34230</v>
      </c>
      <c r="CM203" s="18">
        <v>0</v>
      </c>
      <c r="CN203" s="12">
        <v>65020</v>
      </c>
      <c r="CO203" s="18">
        <v>0</v>
      </c>
      <c r="CP203" s="25">
        <v>156500</v>
      </c>
      <c r="CQ203" s="22">
        <v>0</v>
      </c>
      <c r="CR203" s="12">
        <f t="shared" si="25"/>
        <v>1640078</v>
      </c>
      <c r="CS203" s="18">
        <f t="shared" si="26"/>
        <v>634760</v>
      </c>
      <c r="CT203" s="22">
        <f t="shared" si="29"/>
        <v>0</v>
      </c>
      <c r="CU203" s="14">
        <f t="shared" si="27"/>
        <v>0</v>
      </c>
      <c r="CV203" s="6">
        <f t="shared" si="30"/>
        <v>2274838</v>
      </c>
      <c r="CW203" s="29">
        <f t="shared" si="31"/>
        <v>72.096474562144635</v>
      </c>
      <c r="CX203" s="29">
        <f t="shared" si="32"/>
        <v>72.096474562144635</v>
      </c>
      <c r="CY203" s="6">
        <f t="shared" si="28"/>
        <v>364.32383087764254</v>
      </c>
    </row>
    <row r="204" spans="1:103" x14ac:dyDescent="0.2">
      <c r="A204" s="2" t="s">
        <v>280</v>
      </c>
      <c r="B204" s="2" t="s">
        <v>246</v>
      </c>
      <c r="C204" s="31">
        <v>4</v>
      </c>
      <c r="D204" s="2" t="s">
        <v>281</v>
      </c>
      <c r="E204" s="3">
        <v>12437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12">
        <v>368</v>
      </c>
      <c r="L204" s="3">
        <v>0</v>
      </c>
      <c r="M204" s="3">
        <v>0</v>
      </c>
      <c r="N204" s="3">
        <v>0</v>
      </c>
      <c r="O204" s="3">
        <v>0</v>
      </c>
      <c r="P204" s="12">
        <v>314080</v>
      </c>
      <c r="Q204" s="12">
        <v>0</v>
      </c>
      <c r="R204" s="12">
        <v>0</v>
      </c>
      <c r="S204" s="12">
        <v>0</v>
      </c>
      <c r="T204" s="12">
        <v>420560</v>
      </c>
      <c r="U204" s="12">
        <v>377460</v>
      </c>
      <c r="V204" s="12">
        <v>0</v>
      </c>
      <c r="W204" s="12">
        <v>0</v>
      </c>
      <c r="X204" s="6">
        <v>0</v>
      </c>
      <c r="Y204" s="12">
        <v>16510</v>
      </c>
      <c r="Z204" s="6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6">
        <v>0</v>
      </c>
      <c r="AG204" s="6">
        <v>0</v>
      </c>
      <c r="AH204" s="12">
        <v>0</v>
      </c>
      <c r="AI204" s="12">
        <v>0</v>
      </c>
      <c r="AJ204" s="3">
        <v>0</v>
      </c>
      <c r="AK204" s="6">
        <v>0</v>
      </c>
      <c r="AL204" s="6">
        <v>0</v>
      </c>
      <c r="AM204" s="12">
        <v>0</v>
      </c>
      <c r="AN204" s="3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3">
        <v>0</v>
      </c>
      <c r="AX204" s="3">
        <v>0</v>
      </c>
      <c r="AY204" s="3">
        <v>0</v>
      </c>
      <c r="AZ204" s="12">
        <v>136240</v>
      </c>
      <c r="BA204" s="3">
        <v>0</v>
      </c>
      <c r="BB204" s="3">
        <v>0</v>
      </c>
      <c r="BC204" s="6">
        <v>0</v>
      </c>
      <c r="BD204" s="12">
        <v>384060</v>
      </c>
      <c r="BE204" s="12">
        <v>0</v>
      </c>
      <c r="BF204" s="12">
        <v>1228180</v>
      </c>
      <c r="BG204" s="12">
        <v>4150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546</v>
      </c>
      <c r="BN204" s="12">
        <v>13880</v>
      </c>
      <c r="BO204" s="12">
        <v>1440</v>
      </c>
      <c r="BP204" s="12">
        <v>630</v>
      </c>
      <c r="BQ204" s="12">
        <v>0</v>
      </c>
      <c r="BR204" s="12">
        <v>0</v>
      </c>
      <c r="BS204" s="12">
        <v>0</v>
      </c>
      <c r="BT204" s="12">
        <v>0</v>
      </c>
      <c r="BU204" s="12">
        <v>540</v>
      </c>
      <c r="BV204" s="12">
        <v>410</v>
      </c>
      <c r="BW204" s="12">
        <v>580</v>
      </c>
      <c r="BX204" s="12">
        <v>10200</v>
      </c>
      <c r="BY204" s="12">
        <v>20620</v>
      </c>
      <c r="BZ204" s="12">
        <v>163580</v>
      </c>
      <c r="CA204" s="12">
        <v>32440</v>
      </c>
      <c r="CB204" s="12">
        <v>45480</v>
      </c>
      <c r="CC204" s="12">
        <v>225260</v>
      </c>
      <c r="CD204" s="18">
        <v>1177770</v>
      </c>
      <c r="CE204" s="18">
        <v>0</v>
      </c>
      <c r="CF204" s="3">
        <v>0</v>
      </c>
      <c r="CG204" s="3">
        <v>0</v>
      </c>
      <c r="CH204" s="3">
        <v>0</v>
      </c>
      <c r="CI204" s="3">
        <v>0</v>
      </c>
      <c r="CJ204" s="3">
        <v>0</v>
      </c>
      <c r="CK204" s="14">
        <v>0</v>
      </c>
      <c r="CL204" s="12">
        <v>180520</v>
      </c>
      <c r="CM204" s="18">
        <v>0</v>
      </c>
      <c r="CN204" s="12">
        <v>41500</v>
      </c>
      <c r="CO204" s="18">
        <v>0</v>
      </c>
      <c r="CP204" s="3">
        <v>0</v>
      </c>
      <c r="CQ204" s="22">
        <v>0</v>
      </c>
      <c r="CR204" s="12">
        <f t="shared" si="25"/>
        <v>3619234</v>
      </c>
      <c r="CS204" s="18">
        <f t="shared" si="26"/>
        <v>1177770</v>
      </c>
      <c r="CT204" s="22">
        <f t="shared" si="29"/>
        <v>0</v>
      </c>
      <c r="CU204" s="14">
        <f t="shared" si="27"/>
        <v>0</v>
      </c>
      <c r="CV204" s="6">
        <f t="shared" si="30"/>
        <v>4797004</v>
      </c>
      <c r="CW204" s="29">
        <f t="shared" si="31"/>
        <v>75.447800335375987</v>
      </c>
      <c r="CX204" s="29">
        <f t="shared" si="32"/>
        <v>75.447800335375987</v>
      </c>
      <c r="CY204" s="6">
        <f t="shared" si="28"/>
        <v>385.7042695183726</v>
      </c>
    </row>
    <row r="205" spans="1:103" x14ac:dyDescent="0.2">
      <c r="A205" s="2" t="s">
        <v>282</v>
      </c>
      <c r="B205" s="2" t="s">
        <v>246</v>
      </c>
      <c r="C205" s="31">
        <v>4</v>
      </c>
      <c r="D205" s="2" t="s">
        <v>283</v>
      </c>
      <c r="E205" s="3">
        <v>344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12">
        <v>9.9499999999999993</v>
      </c>
      <c r="L205" s="3">
        <v>0</v>
      </c>
      <c r="M205" s="3">
        <v>0</v>
      </c>
      <c r="N205" s="3">
        <v>0</v>
      </c>
      <c r="O205" s="3">
        <v>0</v>
      </c>
      <c r="P205" s="12">
        <v>0</v>
      </c>
      <c r="Q205" s="12">
        <v>14730</v>
      </c>
      <c r="R205" s="12">
        <v>0</v>
      </c>
      <c r="S205" s="12">
        <v>0</v>
      </c>
      <c r="T205" s="12">
        <v>0</v>
      </c>
      <c r="U205" s="12">
        <v>18690</v>
      </c>
      <c r="V205" s="12">
        <v>0</v>
      </c>
      <c r="W205" s="12">
        <v>0</v>
      </c>
      <c r="X205" s="6">
        <v>0</v>
      </c>
      <c r="Y205" s="12">
        <v>0</v>
      </c>
      <c r="Z205" s="6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6">
        <v>0</v>
      </c>
      <c r="AG205" s="6">
        <v>0</v>
      </c>
      <c r="AH205" s="12">
        <v>0</v>
      </c>
      <c r="AI205" s="12">
        <v>0</v>
      </c>
      <c r="AJ205" s="3">
        <v>0</v>
      </c>
      <c r="AK205" s="6">
        <v>0</v>
      </c>
      <c r="AL205" s="6">
        <v>0</v>
      </c>
      <c r="AM205" s="12">
        <v>0</v>
      </c>
      <c r="AN205" s="3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3">
        <v>0</v>
      </c>
      <c r="AX205" s="3">
        <v>0</v>
      </c>
      <c r="AY205" s="3">
        <v>0</v>
      </c>
      <c r="AZ205" s="12">
        <v>0</v>
      </c>
      <c r="BA205" s="3">
        <v>0</v>
      </c>
      <c r="BB205" s="3">
        <v>0</v>
      </c>
      <c r="BC205" s="6">
        <v>0</v>
      </c>
      <c r="BD205" s="12">
        <v>16560</v>
      </c>
      <c r="BE205" s="12">
        <v>0</v>
      </c>
      <c r="BF205" s="12">
        <v>23370</v>
      </c>
      <c r="BG205" s="12">
        <v>611.48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12.98</v>
      </c>
      <c r="BN205" s="12">
        <v>428.52</v>
      </c>
      <c r="BO205" s="12">
        <v>280</v>
      </c>
      <c r="BP205" s="12">
        <v>32.44</v>
      </c>
      <c r="BQ205" s="12">
        <v>52.78</v>
      </c>
      <c r="BR205" s="12">
        <v>0</v>
      </c>
      <c r="BS205" s="12">
        <v>0</v>
      </c>
      <c r="BT205" s="12">
        <v>0</v>
      </c>
      <c r="BU205" s="12">
        <v>0</v>
      </c>
      <c r="BV205" s="12">
        <v>81.63</v>
      </c>
      <c r="BW205" s="12">
        <v>0</v>
      </c>
      <c r="BX205" s="12">
        <v>291.58</v>
      </c>
      <c r="BY205" s="12">
        <v>564.1</v>
      </c>
      <c r="BZ205" s="12">
        <v>1723.9</v>
      </c>
      <c r="CA205" s="12">
        <v>0</v>
      </c>
      <c r="CB205" s="12">
        <v>467.2</v>
      </c>
      <c r="CC205" s="12">
        <v>1570.97</v>
      </c>
      <c r="CD205" s="18">
        <v>14920</v>
      </c>
      <c r="CE205" s="18">
        <v>0</v>
      </c>
      <c r="CF205" s="3">
        <v>0</v>
      </c>
      <c r="CG205" s="3">
        <v>0</v>
      </c>
      <c r="CH205" s="3">
        <v>0</v>
      </c>
      <c r="CI205" s="3">
        <v>0</v>
      </c>
      <c r="CJ205" s="3">
        <v>0</v>
      </c>
      <c r="CK205" s="14">
        <v>0</v>
      </c>
      <c r="CL205" s="12"/>
      <c r="CM205" s="18">
        <v>0</v>
      </c>
      <c r="CN205" s="12">
        <v>0</v>
      </c>
      <c r="CO205" s="18">
        <v>0</v>
      </c>
      <c r="CP205" s="3">
        <v>0</v>
      </c>
      <c r="CQ205" s="22">
        <v>0</v>
      </c>
      <c r="CR205" s="12">
        <f t="shared" si="25"/>
        <v>79477.53</v>
      </c>
      <c r="CS205" s="18">
        <f t="shared" si="26"/>
        <v>14920</v>
      </c>
      <c r="CT205" s="22">
        <f t="shared" si="29"/>
        <v>0</v>
      </c>
      <c r="CU205" s="14">
        <f t="shared" si="27"/>
        <v>0</v>
      </c>
      <c r="CV205" s="6">
        <f t="shared" si="30"/>
        <v>94397.53</v>
      </c>
      <c r="CW205" s="29">
        <f t="shared" si="31"/>
        <v>84.194501699355911</v>
      </c>
      <c r="CX205" s="29">
        <f t="shared" si="32"/>
        <v>84.194501699355911</v>
      </c>
      <c r="CY205" s="6">
        <f t="shared" si="28"/>
        <v>274.41142441860467</v>
      </c>
    </row>
    <row r="206" spans="1:103" x14ac:dyDescent="0.2">
      <c r="A206" s="2" t="s">
        <v>284</v>
      </c>
      <c r="B206" s="2" t="s">
        <v>246</v>
      </c>
      <c r="C206" s="31">
        <v>4</v>
      </c>
      <c r="D206" s="2" t="s">
        <v>285</v>
      </c>
      <c r="E206" s="3">
        <v>685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12">
        <v>0</v>
      </c>
      <c r="L206" s="3">
        <v>0</v>
      </c>
      <c r="M206" s="3">
        <v>0</v>
      </c>
      <c r="N206" s="3">
        <v>0</v>
      </c>
      <c r="O206" s="3">
        <v>0</v>
      </c>
      <c r="P206" s="12">
        <v>0</v>
      </c>
      <c r="Q206" s="12">
        <v>26250</v>
      </c>
      <c r="R206" s="12">
        <v>0</v>
      </c>
      <c r="S206" s="12">
        <v>0</v>
      </c>
      <c r="T206" s="12">
        <v>0</v>
      </c>
      <c r="U206" s="12">
        <v>33800</v>
      </c>
      <c r="V206" s="12">
        <v>0</v>
      </c>
      <c r="W206" s="12">
        <v>0</v>
      </c>
      <c r="X206" s="6">
        <v>0</v>
      </c>
      <c r="Y206" s="12">
        <v>290</v>
      </c>
      <c r="Z206" s="6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6">
        <v>0</v>
      </c>
      <c r="AG206" s="6">
        <v>0</v>
      </c>
      <c r="AH206" s="12">
        <v>0</v>
      </c>
      <c r="AI206" s="12">
        <v>0</v>
      </c>
      <c r="AJ206" s="3">
        <v>0</v>
      </c>
      <c r="AK206" s="6">
        <v>0</v>
      </c>
      <c r="AL206" s="6">
        <v>0</v>
      </c>
      <c r="AM206" s="12">
        <v>0</v>
      </c>
      <c r="AN206" s="3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3">
        <v>0</v>
      </c>
      <c r="AX206" s="3">
        <v>0</v>
      </c>
      <c r="AY206" s="3">
        <v>0</v>
      </c>
      <c r="AZ206" s="12">
        <v>0</v>
      </c>
      <c r="BA206" s="3">
        <v>0</v>
      </c>
      <c r="BB206" s="3">
        <v>0</v>
      </c>
      <c r="BC206" s="6">
        <v>0</v>
      </c>
      <c r="BD206" s="12">
        <v>33870</v>
      </c>
      <c r="BE206" s="12">
        <v>0</v>
      </c>
      <c r="BF206" s="12">
        <v>27620</v>
      </c>
      <c r="BG206" s="12">
        <v>2750</v>
      </c>
      <c r="BH206" s="12">
        <v>0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1960</v>
      </c>
      <c r="BO206" s="12">
        <v>540</v>
      </c>
      <c r="BP206" s="12">
        <v>0</v>
      </c>
      <c r="BQ206" s="12">
        <v>243</v>
      </c>
      <c r="BR206" s="12">
        <v>0</v>
      </c>
      <c r="BS206" s="12">
        <v>0</v>
      </c>
      <c r="BT206" s="12">
        <v>0</v>
      </c>
      <c r="BU206" s="12">
        <v>60</v>
      </c>
      <c r="BV206" s="12">
        <v>0</v>
      </c>
      <c r="BW206" s="12">
        <v>0</v>
      </c>
      <c r="BX206" s="12">
        <v>480</v>
      </c>
      <c r="BY206" s="12">
        <v>940</v>
      </c>
      <c r="BZ206" s="12">
        <v>7050</v>
      </c>
      <c r="CA206" s="12">
        <v>0</v>
      </c>
      <c r="CB206" s="12">
        <v>6460</v>
      </c>
      <c r="CC206" s="12">
        <v>0</v>
      </c>
      <c r="CD206" s="18">
        <v>79190</v>
      </c>
      <c r="CE206" s="18">
        <v>0</v>
      </c>
      <c r="CF206" s="3">
        <v>0</v>
      </c>
      <c r="CG206" s="3">
        <v>0</v>
      </c>
      <c r="CH206" s="3">
        <v>0</v>
      </c>
      <c r="CI206" s="3">
        <v>0</v>
      </c>
      <c r="CJ206" s="3">
        <v>0</v>
      </c>
      <c r="CK206" s="14">
        <v>0</v>
      </c>
      <c r="CL206" s="12"/>
      <c r="CM206" s="18">
        <v>0</v>
      </c>
      <c r="CN206" s="12">
        <v>7500</v>
      </c>
      <c r="CO206" s="18">
        <v>0</v>
      </c>
      <c r="CP206" s="3">
        <v>0</v>
      </c>
      <c r="CQ206" s="22">
        <v>0</v>
      </c>
      <c r="CR206" s="12">
        <f t="shared" si="25"/>
        <v>149813</v>
      </c>
      <c r="CS206" s="18">
        <f t="shared" si="26"/>
        <v>79190</v>
      </c>
      <c r="CT206" s="22">
        <f t="shared" si="29"/>
        <v>0</v>
      </c>
      <c r="CU206" s="14">
        <f t="shared" si="27"/>
        <v>0</v>
      </c>
      <c r="CV206" s="6">
        <f t="shared" si="30"/>
        <v>229003</v>
      </c>
      <c r="CW206" s="29">
        <f t="shared" si="31"/>
        <v>65.419666991262133</v>
      </c>
      <c r="CX206" s="29">
        <f t="shared" si="32"/>
        <v>65.419666991262133</v>
      </c>
      <c r="CY206" s="6">
        <f t="shared" si="28"/>
        <v>334.31094890510951</v>
      </c>
    </row>
    <row r="207" spans="1:103" x14ac:dyDescent="0.2">
      <c r="A207" s="2" t="s">
        <v>286</v>
      </c>
      <c r="B207" s="2" t="s">
        <v>246</v>
      </c>
      <c r="C207" s="31">
        <v>4</v>
      </c>
      <c r="D207" s="2" t="s">
        <v>287</v>
      </c>
      <c r="E207" s="3">
        <v>308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12">
        <v>32</v>
      </c>
      <c r="L207" s="3">
        <v>0</v>
      </c>
      <c r="M207" s="3">
        <v>0</v>
      </c>
      <c r="N207" s="3">
        <v>0</v>
      </c>
      <c r="O207" s="3">
        <v>0</v>
      </c>
      <c r="P207" s="12">
        <v>7654</v>
      </c>
      <c r="Q207" s="12">
        <v>10592</v>
      </c>
      <c r="R207" s="12">
        <v>0</v>
      </c>
      <c r="S207" s="12">
        <v>0</v>
      </c>
      <c r="T207" s="12">
        <v>14672</v>
      </c>
      <c r="U207" s="12">
        <v>0</v>
      </c>
      <c r="V207" s="12">
        <v>0</v>
      </c>
      <c r="W207" s="12">
        <v>8</v>
      </c>
      <c r="X207" s="6">
        <v>0</v>
      </c>
      <c r="Y207" s="12">
        <v>0</v>
      </c>
      <c r="Z207" s="6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6">
        <v>0</v>
      </c>
      <c r="AG207" s="6">
        <v>0</v>
      </c>
      <c r="AH207" s="12">
        <v>0</v>
      </c>
      <c r="AI207" s="12">
        <v>0</v>
      </c>
      <c r="AJ207" s="3">
        <v>0</v>
      </c>
      <c r="AK207" s="6">
        <v>0</v>
      </c>
      <c r="AL207" s="6">
        <v>0</v>
      </c>
      <c r="AM207" s="12">
        <v>0</v>
      </c>
      <c r="AN207" s="3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3">
        <v>0</v>
      </c>
      <c r="AX207" s="3">
        <v>0</v>
      </c>
      <c r="AY207" s="3">
        <v>0</v>
      </c>
      <c r="AZ207" s="12">
        <v>4414</v>
      </c>
      <c r="BA207" s="3">
        <v>0</v>
      </c>
      <c r="BB207" s="3">
        <v>0</v>
      </c>
      <c r="BC207" s="6">
        <v>0</v>
      </c>
      <c r="BD207" s="12">
        <v>13046</v>
      </c>
      <c r="BE207" s="12">
        <v>0</v>
      </c>
      <c r="BF207" s="12">
        <v>29360</v>
      </c>
      <c r="BG207" s="12">
        <v>1020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24</v>
      </c>
      <c r="BN207" s="12">
        <v>679</v>
      </c>
      <c r="BO207" s="12">
        <v>453</v>
      </c>
      <c r="BP207" s="12">
        <v>26</v>
      </c>
      <c r="BQ207" s="12">
        <v>238</v>
      </c>
      <c r="BR207" s="12">
        <v>0</v>
      </c>
      <c r="BS207" s="12">
        <v>0</v>
      </c>
      <c r="BT207" s="12">
        <v>0</v>
      </c>
      <c r="BU207" s="12">
        <v>47</v>
      </c>
      <c r="BV207" s="12">
        <v>0</v>
      </c>
      <c r="BW207" s="12">
        <v>53</v>
      </c>
      <c r="BX207" s="12">
        <v>291</v>
      </c>
      <c r="BY207" s="12">
        <v>1491</v>
      </c>
      <c r="BZ207" s="12">
        <v>6295</v>
      </c>
      <c r="CA207" s="12">
        <v>1433</v>
      </c>
      <c r="CB207" s="12">
        <v>2034</v>
      </c>
      <c r="CC207" s="12">
        <v>2111</v>
      </c>
      <c r="CD207" s="18">
        <v>32060</v>
      </c>
      <c r="CE207" s="18">
        <v>0</v>
      </c>
      <c r="CF207" s="3">
        <v>0</v>
      </c>
      <c r="CG207" s="3">
        <v>0</v>
      </c>
      <c r="CH207" s="3">
        <v>0</v>
      </c>
      <c r="CI207" s="3">
        <v>0</v>
      </c>
      <c r="CJ207" s="3">
        <v>0</v>
      </c>
      <c r="CK207" s="14">
        <v>0</v>
      </c>
      <c r="CL207" s="12"/>
      <c r="CM207" s="18">
        <v>0</v>
      </c>
      <c r="CN207" s="12">
        <v>3974</v>
      </c>
      <c r="CO207" s="18">
        <v>0</v>
      </c>
      <c r="CP207" s="25">
        <v>9000</v>
      </c>
      <c r="CQ207" s="22">
        <v>0</v>
      </c>
      <c r="CR207" s="12">
        <f t="shared" si="25"/>
        <v>99947</v>
      </c>
      <c r="CS207" s="18">
        <f t="shared" si="26"/>
        <v>32060</v>
      </c>
      <c r="CT207" s="22">
        <f t="shared" si="29"/>
        <v>0</v>
      </c>
      <c r="CU207" s="14">
        <f t="shared" si="27"/>
        <v>0</v>
      </c>
      <c r="CV207" s="6">
        <f t="shared" si="30"/>
        <v>132007</v>
      </c>
      <c r="CW207" s="29">
        <f t="shared" si="31"/>
        <v>75.713409137394223</v>
      </c>
      <c r="CX207" s="29">
        <f t="shared" si="32"/>
        <v>75.713409137394223</v>
      </c>
      <c r="CY207" s="6">
        <f t="shared" si="28"/>
        <v>428.59415584415586</v>
      </c>
    </row>
    <row r="208" spans="1:103" x14ac:dyDescent="0.2">
      <c r="A208" s="2" t="s">
        <v>288</v>
      </c>
      <c r="B208" s="2" t="s">
        <v>246</v>
      </c>
      <c r="C208" s="31">
        <v>4</v>
      </c>
      <c r="D208" s="2" t="s">
        <v>289</v>
      </c>
      <c r="E208" s="3">
        <v>1978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12">
        <v>0</v>
      </c>
      <c r="L208" s="3">
        <v>0</v>
      </c>
      <c r="M208" s="3">
        <v>0</v>
      </c>
      <c r="N208" s="3">
        <v>0</v>
      </c>
      <c r="O208" s="3">
        <v>0</v>
      </c>
      <c r="P208" s="12">
        <v>17850</v>
      </c>
      <c r="Q208" s="12">
        <v>59560</v>
      </c>
      <c r="R208" s="12">
        <v>0</v>
      </c>
      <c r="S208" s="12">
        <v>0</v>
      </c>
      <c r="T208" s="12">
        <v>80230</v>
      </c>
      <c r="U208" s="12">
        <v>0</v>
      </c>
      <c r="V208" s="12">
        <v>0</v>
      </c>
      <c r="W208" s="12">
        <v>0</v>
      </c>
      <c r="X208" s="6">
        <v>0</v>
      </c>
      <c r="Y208" s="12">
        <v>0</v>
      </c>
      <c r="Z208" s="6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6">
        <v>0</v>
      </c>
      <c r="AG208" s="6">
        <v>0</v>
      </c>
      <c r="AH208" s="12">
        <v>0</v>
      </c>
      <c r="AI208" s="12">
        <v>0</v>
      </c>
      <c r="AJ208" s="3">
        <v>0</v>
      </c>
      <c r="AK208" s="6">
        <v>0</v>
      </c>
      <c r="AL208" s="6">
        <v>0</v>
      </c>
      <c r="AM208" s="12">
        <v>0</v>
      </c>
      <c r="AN208" s="3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3">
        <v>0</v>
      </c>
      <c r="AX208" s="3">
        <v>0</v>
      </c>
      <c r="AY208" s="3">
        <v>0</v>
      </c>
      <c r="AZ208" s="12">
        <v>0</v>
      </c>
      <c r="BA208" s="3">
        <v>0</v>
      </c>
      <c r="BB208" s="3">
        <v>0</v>
      </c>
      <c r="BC208" s="6">
        <v>0</v>
      </c>
      <c r="BD208" s="12">
        <v>70400</v>
      </c>
      <c r="BE208" s="12">
        <v>0</v>
      </c>
      <c r="BF208" s="12">
        <v>182430</v>
      </c>
      <c r="BG208" s="12">
        <v>12060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1620</v>
      </c>
      <c r="BO208" s="12">
        <v>1320</v>
      </c>
      <c r="BP208" s="12">
        <v>0</v>
      </c>
      <c r="BQ208" s="12">
        <v>793</v>
      </c>
      <c r="BR208" s="12">
        <v>0</v>
      </c>
      <c r="BS208" s="12">
        <v>0</v>
      </c>
      <c r="BT208" s="12">
        <v>0</v>
      </c>
      <c r="BU208" s="12">
        <v>238</v>
      </c>
      <c r="BV208" s="12">
        <v>555</v>
      </c>
      <c r="BW208" s="12">
        <v>120</v>
      </c>
      <c r="BX208" s="12">
        <v>1840</v>
      </c>
      <c r="BY208" s="12">
        <v>4000</v>
      </c>
      <c r="BZ208" s="12">
        <v>16680</v>
      </c>
      <c r="CA208" s="12">
        <v>3360</v>
      </c>
      <c r="CB208" s="12">
        <v>4480</v>
      </c>
      <c r="CC208" s="12">
        <v>17610</v>
      </c>
      <c r="CD208" s="18">
        <v>169670</v>
      </c>
      <c r="CE208" s="18">
        <v>0</v>
      </c>
      <c r="CF208" s="3">
        <v>510</v>
      </c>
      <c r="CG208" s="3">
        <v>0</v>
      </c>
      <c r="CH208" s="3">
        <v>0</v>
      </c>
      <c r="CI208" s="3">
        <v>0</v>
      </c>
      <c r="CJ208" s="3">
        <v>0</v>
      </c>
      <c r="CK208" s="14">
        <v>0</v>
      </c>
      <c r="CL208" s="12">
        <v>21160</v>
      </c>
      <c r="CM208" s="18">
        <v>0</v>
      </c>
      <c r="CN208" s="12">
        <v>18140</v>
      </c>
      <c r="CO208" s="18">
        <v>0</v>
      </c>
      <c r="CP208" s="3">
        <v>0</v>
      </c>
      <c r="CQ208" s="22">
        <v>0</v>
      </c>
      <c r="CR208" s="12">
        <f t="shared" si="25"/>
        <v>514446</v>
      </c>
      <c r="CS208" s="18">
        <f t="shared" si="26"/>
        <v>169670</v>
      </c>
      <c r="CT208" s="22">
        <f t="shared" si="29"/>
        <v>0</v>
      </c>
      <c r="CU208" s="14">
        <f t="shared" si="27"/>
        <v>0</v>
      </c>
      <c r="CV208" s="6">
        <f t="shared" si="30"/>
        <v>684116</v>
      </c>
      <c r="CW208" s="29">
        <f t="shared" si="31"/>
        <v>75.198650521256624</v>
      </c>
      <c r="CX208" s="29">
        <f t="shared" si="32"/>
        <v>75.198650521256624</v>
      </c>
      <c r="CY208" s="6">
        <f t="shared" si="28"/>
        <v>345.8624873609707</v>
      </c>
    </row>
    <row r="209" spans="1:103" x14ac:dyDescent="0.2">
      <c r="A209" s="2" t="s">
        <v>290</v>
      </c>
      <c r="B209" s="2" t="s">
        <v>246</v>
      </c>
      <c r="C209" s="31">
        <v>4</v>
      </c>
      <c r="D209" s="2" t="s">
        <v>291</v>
      </c>
      <c r="E209" s="3">
        <v>2170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12">
        <v>115</v>
      </c>
      <c r="L209" s="3">
        <v>0</v>
      </c>
      <c r="M209" s="3">
        <v>0</v>
      </c>
      <c r="N209" s="3">
        <v>0</v>
      </c>
      <c r="O209" s="3">
        <v>0</v>
      </c>
      <c r="P209" s="12">
        <v>46090</v>
      </c>
      <c r="Q209" s="12">
        <v>53970</v>
      </c>
      <c r="R209" s="12">
        <v>0</v>
      </c>
      <c r="S209" s="12">
        <v>0</v>
      </c>
      <c r="T209" s="12">
        <v>75470</v>
      </c>
      <c r="U209" s="12">
        <v>0</v>
      </c>
      <c r="V209" s="12">
        <v>0</v>
      </c>
      <c r="W209" s="12">
        <v>142</v>
      </c>
      <c r="X209" s="6">
        <v>0</v>
      </c>
      <c r="Y209" s="12">
        <v>1150</v>
      </c>
      <c r="Z209" s="6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6">
        <v>0</v>
      </c>
      <c r="AG209" s="6">
        <v>0</v>
      </c>
      <c r="AH209" s="12">
        <v>0</v>
      </c>
      <c r="AI209" s="12">
        <v>0</v>
      </c>
      <c r="AJ209" s="3">
        <v>0</v>
      </c>
      <c r="AK209" s="6">
        <v>0</v>
      </c>
      <c r="AL209" s="6">
        <v>0</v>
      </c>
      <c r="AM209" s="12">
        <v>0</v>
      </c>
      <c r="AN209" s="3">
        <v>0</v>
      </c>
      <c r="AO209" s="6">
        <v>0</v>
      </c>
      <c r="AP209" s="6">
        <v>0</v>
      </c>
      <c r="AQ209" s="6">
        <v>0</v>
      </c>
      <c r="AR209" s="6">
        <v>0</v>
      </c>
      <c r="AS209" s="6">
        <v>0</v>
      </c>
      <c r="AT209" s="6">
        <v>0</v>
      </c>
      <c r="AU209" s="6">
        <v>0</v>
      </c>
      <c r="AV209" s="6">
        <v>0</v>
      </c>
      <c r="AW209" s="3">
        <v>0</v>
      </c>
      <c r="AX209" s="3">
        <v>0</v>
      </c>
      <c r="AY209" s="3">
        <v>140</v>
      </c>
      <c r="AZ209" s="12">
        <v>8540</v>
      </c>
      <c r="BA209" s="3">
        <v>0</v>
      </c>
      <c r="BB209" s="3">
        <v>0</v>
      </c>
      <c r="BC209" s="6">
        <v>0</v>
      </c>
      <c r="BD209" s="12">
        <v>76520</v>
      </c>
      <c r="BE209" s="12">
        <v>900</v>
      </c>
      <c r="BF209" s="12">
        <v>231690</v>
      </c>
      <c r="BG209" s="12">
        <v>12050</v>
      </c>
      <c r="BH209" s="12">
        <v>0</v>
      </c>
      <c r="BI209" s="12">
        <v>0</v>
      </c>
      <c r="BJ209" s="12">
        <v>0</v>
      </c>
      <c r="BK209" s="12">
        <v>0</v>
      </c>
      <c r="BL209" s="12">
        <v>0</v>
      </c>
      <c r="BM209" s="12">
        <v>111</v>
      </c>
      <c r="BN209" s="12">
        <v>2860</v>
      </c>
      <c r="BO209" s="12">
        <v>1325</v>
      </c>
      <c r="BP209" s="12">
        <v>230</v>
      </c>
      <c r="BQ209" s="12">
        <v>593</v>
      </c>
      <c r="BR209" s="12">
        <v>0</v>
      </c>
      <c r="BS209" s="12">
        <v>0</v>
      </c>
      <c r="BT209" s="12">
        <v>0</v>
      </c>
      <c r="BU209" s="12">
        <v>296</v>
      </c>
      <c r="BV209" s="12">
        <v>860</v>
      </c>
      <c r="BW209" s="12">
        <v>165</v>
      </c>
      <c r="BX209" s="12">
        <v>1760</v>
      </c>
      <c r="BY209" s="12">
        <v>7240</v>
      </c>
      <c r="BZ209" s="12">
        <v>18330</v>
      </c>
      <c r="CA209" s="12">
        <v>3700</v>
      </c>
      <c r="CB209" s="12">
        <v>11930</v>
      </c>
      <c r="CC209" s="12">
        <v>61680</v>
      </c>
      <c r="CD209" s="18">
        <v>181000</v>
      </c>
      <c r="CE209" s="18">
        <v>0</v>
      </c>
      <c r="CF209" s="3">
        <v>0</v>
      </c>
      <c r="CG209" s="3">
        <v>0</v>
      </c>
      <c r="CH209" s="3">
        <v>0</v>
      </c>
      <c r="CI209" s="3">
        <v>0</v>
      </c>
      <c r="CJ209" s="3">
        <v>0</v>
      </c>
      <c r="CK209" s="14">
        <v>0</v>
      </c>
      <c r="CL209" s="12">
        <v>29360</v>
      </c>
      <c r="CM209" s="18">
        <v>0</v>
      </c>
      <c r="CN209" s="12">
        <v>12460</v>
      </c>
      <c r="CO209" s="18">
        <v>0</v>
      </c>
      <c r="CP209" s="3">
        <v>0</v>
      </c>
      <c r="CQ209" s="22">
        <v>0</v>
      </c>
      <c r="CR209" s="12">
        <f t="shared" si="25"/>
        <v>659537</v>
      </c>
      <c r="CS209" s="18">
        <f t="shared" si="26"/>
        <v>181000</v>
      </c>
      <c r="CT209" s="22">
        <f t="shared" si="29"/>
        <v>0</v>
      </c>
      <c r="CU209" s="14">
        <f t="shared" si="27"/>
        <v>0</v>
      </c>
      <c r="CV209" s="6">
        <f t="shared" si="30"/>
        <v>840537</v>
      </c>
      <c r="CW209" s="29">
        <f t="shared" si="31"/>
        <v>78.466147236825975</v>
      </c>
      <c r="CX209" s="29">
        <f t="shared" si="32"/>
        <v>78.466147236825975</v>
      </c>
      <c r="CY209" s="6">
        <f t="shared" si="28"/>
        <v>387.34423963133639</v>
      </c>
    </row>
    <row r="210" spans="1:103" x14ac:dyDescent="0.2">
      <c r="A210" s="2" t="s">
        <v>292</v>
      </c>
      <c r="B210" s="2" t="s">
        <v>246</v>
      </c>
      <c r="C210" s="31">
        <v>4</v>
      </c>
      <c r="D210" s="2" t="s">
        <v>293</v>
      </c>
      <c r="E210" s="3">
        <v>7807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12">
        <v>287</v>
      </c>
      <c r="L210" s="3">
        <v>0</v>
      </c>
      <c r="M210" s="3">
        <v>0</v>
      </c>
      <c r="N210" s="3">
        <v>0</v>
      </c>
      <c r="O210" s="3">
        <v>0</v>
      </c>
      <c r="P210" s="12">
        <v>173800</v>
      </c>
      <c r="Q210" s="12">
        <v>247270</v>
      </c>
      <c r="R210" s="12">
        <v>0</v>
      </c>
      <c r="S210" s="12">
        <v>0</v>
      </c>
      <c r="T210" s="12">
        <v>243180</v>
      </c>
      <c r="U210" s="12">
        <v>0</v>
      </c>
      <c r="V210" s="12">
        <v>0</v>
      </c>
      <c r="W210" s="12">
        <v>422</v>
      </c>
      <c r="X210" s="6">
        <v>0</v>
      </c>
      <c r="Y210" s="12">
        <v>2280</v>
      </c>
      <c r="Z210" s="6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6">
        <v>0</v>
      </c>
      <c r="AG210" s="6">
        <v>0</v>
      </c>
      <c r="AH210" s="12">
        <v>0</v>
      </c>
      <c r="AI210" s="12">
        <v>0</v>
      </c>
      <c r="AJ210" s="3">
        <v>0</v>
      </c>
      <c r="AK210" s="6">
        <v>0</v>
      </c>
      <c r="AL210" s="6">
        <v>0</v>
      </c>
      <c r="AM210" s="12">
        <v>0</v>
      </c>
      <c r="AN210" s="3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3">
        <v>0</v>
      </c>
      <c r="AX210" s="3">
        <v>0</v>
      </c>
      <c r="AY210" s="3">
        <v>0</v>
      </c>
      <c r="AZ210" s="12">
        <v>0</v>
      </c>
      <c r="BA210" s="3">
        <v>0</v>
      </c>
      <c r="BB210" s="3">
        <v>0</v>
      </c>
      <c r="BC210" s="6">
        <v>0</v>
      </c>
      <c r="BD210" s="12">
        <v>267900</v>
      </c>
      <c r="BE210" s="12">
        <v>13200</v>
      </c>
      <c r="BF210" s="12">
        <v>907760</v>
      </c>
      <c r="BG210" s="12">
        <v>17060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615</v>
      </c>
      <c r="BN210" s="12">
        <v>9120</v>
      </c>
      <c r="BO210" s="12">
        <v>3460</v>
      </c>
      <c r="BP210" s="12">
        <v>760</v>
      </c>
      <c r="BQ210" s="12">
        <v>2265</v>
      </c>
      <c r="BR210" s="12">
        <v>0</v>
      </c>
      <c r="BS210" s="12">
        <v>0</v>
      </c>
      <c r="BT210" s="12">
        <v>0</v>
      </c>
      <c r="BU210" s="12">
        <v>755</v>
      </c>
      <c r="BV210" s="12">
        <v>3780</v>
      </c>
      <c r="BW210" s="12">
        <v>447</v>
      </c>
      <c r="BX210" s="12">
        <v>7500</v>
      </c>
      <c r="BY210" s="12">
        <v>32840</v>
      </c>
      <c r="BZ210" s="12">
        <v>140040</v>
      </c>
      <c r="CA210" s="12">
        <v>21600</v>
      </c>
      <c r="CB210" s="12">
        <v>45090</v>
      </c>
      <c r="CC210" s="12">
        <v>153020</v>
      </c>
      <c r="CD210" s="18">
        <v>587200</v>
      </c>
      <c r="CE210" s="18">
        <v>0</v>
      </c>
      <c r="CF210" s="3">
        <v>1470</v>
      </c>
      <c r="CG210" s="3">
        <v>0</v>
      </c>
      <c r="CH210" s="3">
        <v>0</v>
      </c>
      <c r="CI210" s="3">
        <v>0</v>
      </c>
      <c r="CJ210" s="3">
        <v>0</v>
      </c>
      <c r="CK210" s="14">
        <v>0</v>
      </c>
      <c r="CL210" s="12">
        <v>91270</v>
      </c>
      <c r="CM210" s="18">
        <v>0</v>
      </c>
      <c r="CN210" s="12">
        <v>47540</v>
      </c>
      <c r="CO210" s="18">
        <v>0</v>
      </c>
      <c r="CP210" s="3">
        <v>0</v>
      </c>
      <c r="CQ210" s="22">
        <v>0</v>
      </c>
      <c r="CR210" s="12">
        <f t="shared" si="25"/>
        <v>2433261</v>
      </c>
      <c r="CS210" s="18">
        <f t="shared" si="26"/>
        <v>587200</v>
      </c>
      <c r="CT210" s="22">
        <f t="shared" si="29"/>
        <v>0</v>
      </c>
      <c r="CU210" s="14">
        <f t="shared" si="27"/>
        <v>0</v>
      </c>
      <c r="CV210" s="6">
        <f t="shared" si="30"/>
        <v>3020461</v>
      </c>
      <c r="CW210" s="29">
        <f t="shared" si="31"/>
        <v>80.559259000530048</v>
      </c>
      <c r="CX210" s="29">
        <f t="shared" si="32"/>
        <v>80.559259000530048</v>
      </c>
      <c r="CY210" s="6">
        <f t="shared" si="28"/>
        <v>386.89137953118995</v>
      </c>
    </row>
    <row r="211" spans="1:103" x14ac:dyDescent="0.2">
      <c r="A211" s="2" t="s">
        <v>294</v>
      </c>
      <c r="B211" s="2" t="s">
        <v>246</v>
      </c>
      <c r="C211" s="31">
        <v>4</v>
      </c>
      <c r="D211" s="2" t="s">
        <v>295</v>
      </c>
      <c r="E211" s="3">
        <v>404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12">
        <v>39</v>
      </c>
      <c r="L211" s="3">
        <v>0</v>
      </c>
      <c r="M211" s="3">
        <v>0</v>
      </c>
      <c r="N211" s="3">
        <v>0</v>
      </c>
      <c r="O211" s="3">
        <v>0</v>
      </c>
      <c r="P211" s="12">
        <v>9318</v>
      </c>
      <c r="Q211" s="12">
        <v>12894</v>
      </c>
      <c r="R211" s="12">
        <v>0</v>
      </c>
      <c r="S211" s="12">
        <v>0</v>
      </c>
      <c r="T211" s="12">
        <v>17835</v>
      </c>
      <c r="U211" s="12">
        <v>0</v>
      </c>
      <c r="V211" s="12">
        <v>0</v>
      </c>
      <c r="W211" s="12">
        <v>10</v>
      </c>
      <c r="X211" s="6">
        <v>0</v>
      </c>
      <c r="Y211" s="12">
        <v>0</v>
      </c>
      <c r="Z211" s="6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6">
        <v>0</v>
      </c>
      <c r="AG211" s="6">
        <v>0</v>
      </c>
      <c r="AH211" s="12">
        <v>0</v>
      </c>
      <c r="AI211" s="12">
        <v>0</v>
      </c>
      <c r="AJ211" s="3">
        <v>0</v>
      </c>
      <c r="AK211" s="6">
        <v>0</v>
      </c>
      <c r="AL211" s="6">
        <v>0</v>
      </c>
      <c r="AM211" s="12">
        <v>0</v>
      </c>
      <c r="AN211" s="3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0</v>
      </c>
      <c r="AU211" s="6">
        <v>0</v>
      </c>
      <c r="AV211" s="6">
        <v>0</v>
      </c>
      <c r="AW211" s="3">
        <v>0</v>
      </c>
      <c r="AX211" s="3">
        <v>0</v>
      </c>
      <c r="AY211" s="3">
        <v>0</v>
      </c>
      <c r="AZ211" s="12">
        <v>5374</v>
      </c>
      <c r="BA211" s="3">
        <v>0</v>
      </c>
      <c r="BB211" s="3">
        <v>0</v>
      </c>
      <c r="BC211" s="6">
        <v>0</v>
      </c>
      <c r="BD211" s="12">
        <v>16143</v>
      </c>
      <c r="BE211" s="12">
        <v>0</v>
      </c>
      <c r="BF211" s="12">
        <v>35830</v>
      </c>
      <c r="BG211" s="12">
        <v>1660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29</v>
      </c>
      <c r="BN211" s="12">
        <v>825</v>
      </c>
      <c r="BO211" s="12">
        <v>89</v>
      </c>
      <c r="BP211" s="12">
        <v>30</v>
      </c>
      <c r="BQ211" s="12">
        <v>292</v>
      </c>
      <c r="BR211" s="12">
        <v>0</v>
      </c>
      <c r="BS211" s="12">
        <v>0</v>
      </c>
      <c r="BT211" s="12">
        <v>0</v>
      </c>
      <c r="BU211" s="12">
        <v>57</v>
      </c>
      <c r="BV211" s="12">
        <v>0</v>
      </c>
      <c r="BW211" s="12">
        <v>65</v>
      </c>
      <c r="BX211" s="12">
        <v>353</v>
      </c>
      <c r="BY211" s="12">
        <v>1813</v>
      </c>
      <c r="BZ211" s="12">
        <v>7663</v>
      </c>
      <c r="CA211" s="12">
        <v>1741</v>
      </c>
      <c r="CB211" s="12">
        <v>2474</v>
      </c>
      <c r="CC211" s="12">
        <v>2571</v>
      </c>
      <c r="CD211" s="18">
        <v>39220</v>
      </c>
      <c r="CE211" s="18">
        <v>0</v>
      </c>
      <c r="CF211" s="3">
        <v>0</v>
      </c>
      <c r="CG211" s="3">
        <v>0</v>
      </c>
      <c r="CH211" s="3">
        <v>0</v>
      </c>
      <c r="CI211" s="3">
        <v>0</v>
      </c>
      <c r="CJ211" s="3">
        <v>0</v>
      </c>
      <c r="CK211" s="14">
        <v>0</v>
      </c>
      <c r="CL211" s="12"/>
      <c r="CM211" s="18">
        <v>0</v>
      </c>
      <c r="CN211" s="12">
        <v>4836</v>
      </c>
      <c r="CO211" s="18">
        <v>0</v>
      </c>
      <c r="CP211" s="3">
        <v>0</v>
      </c>
      <c r="CQ211" s="22">
        <v>0</v>
      </c>
      <c r="CR211" s="12">
        <f t="shared" si="25"/>
        <v>121941</v>
      </c>
      <c r="CS211" s="18">
        <f t="shared" si="26"/>
        <v>39220</v>
      </c>
      <c r="CT211" s="22">
        <f t="shared" si="29"/>
        <v>0</v>
      </c>
      <c r="CU211" s="14">
        <f t="shared" si="27"/>
        <v>0</v>
      </c>
      <c r="CV211" s="6">
        <f t="shared" si="30"/>
        <v>161161</v>
      </c>
      <c r="CW211" s="29">
        <f t="shared" si="31"/>
        <v>75.6640874653297</v>
      </c>
      <c r="CX211" s="29">
        <f t="shared" si="32"/>
        <v>75.6640874653297</v>
      </c>
      <c r="CY211" s="6">
        <f t="shared" si="28"/>
        <v>398.91336633663366</v>
      </c>
    </row>
    <row r="212" spans="1:103" x14ac:dyDescent="0.2">
      <c r="A212" s="2" t="s">
        <v>296</v>
      </c>
      <c r="B212" s="2" t="s">
        <v>246</v>
      </c>
      <c r="C212" s="31">
        <v>4</v>
      </c>
      <c r="D212" s="2" t="s">
        <v>297</v>
      </c>
      <c r="E212" s="3">
        <v>675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12">
        <v>48</v>
      </c>
      <c r="L212" s="3">
        <v>0</v>
      </c>
      <c r="M212" s="3">
        <v>0</v>
      </c>
      <c r="N212" s="3">
        <v>0</v>
      </c>
      <c r="O212" s="3">
        <v>0</v>
      </c>
      <c r="P212" s="12">
        <v>22860</v>
      </c>
      <c r="Q212" s="12">
        <v>19560</v>
      </c>
      <c r="R212" s="12">
        <v>0</v>
      </c>
      <c r="S212" s="12">
        <v>0</v>
      </c>
      <c r="T212" s="12">
        <v>0</v>
      </c>
      <c r="U212" s="12">
        <v>27050</v>
      </c>
      <c r="V212" s="12">
        <v>0</v>
      </c>
      <c r="W212" s="12">
        <v>0</v>
      </c>
      <c r="X212" s="6">
        <v>0</v>
      </c>
      <c r="Y212" s="12">
        <v>0</v>
      </c>
      <c r="Z212" s="6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6">
        <v>0</v>
      </c>
      <c r="AG212" s="6">
        <v>0</v>
      </c>
      <c r="AH212" s="12">
        <v>0</v>
      </c>
      <c r="AI212" s="12">
        <v>0</v>
      </c>
      <c r="AJ212" s="3">
        <v>0</v>
      </c>
      <c r="AK212" s="6">
        <v>0</v>
      </c>
      <c r="AL212" s="6">
        <v>0</v>
      </c>
      <c r="AM212" s="12">
        <v>0</v>
      </c>
      <c r="AN212" s="3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3">
        <v>0</v>
      </c>
      <c r="AX212" s="3">
        <v>0</v>
      </c>
      <c r="AY212" s="3">
        <v>0</v>
      </c>
      <c r="AZ212" s="12">
        <v>0</v>
      </c>
      <c r="BA212" s="3">
        <v>0</v>
      </c>
      <c r="BB212" s="3">
        <v>0</v>
      </c>
      <c r="BC212" s="6">
        <v>0</v>
      </c>
      <c r="BD212" s="12">
        <v>20480</v>
      </c>
      <c r="BE212" s="12">
        <v>0</v>
      </c>
      <c r="BF212" s="12">
        <v>84420</v>
      </c>
      <c r="BG212" s="12">
        <v>2190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1500</v>
      </c>
      <c r="BO212" s="12">
        <v>310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2">
        <v>85</v>
      </c>
      <c r="BV212" s="12">
        <v>0</v>
      </c>
      <c r="BW212" s="12">
        <v>0</v>
      </c>
      <c r="BX212" s="12">
        <v>0</v>
      </c>
      <c r="BY212" s="12">
        <v>0</v>
      </c>
      <c r="BZ212" s="12">
        <v>5620</v>
      </c>
      <c r="CA212" s="12">
        <v>0</v>
      </c>
      <c r="CB212" s="12">
        <v>0</v>
      </c>
      <c r="CC212" s="12">
        <v>0</v>
      </c>
      <c r="CD212" s="18">
        <v>88350</v>
      </c>
      <c r="CE212" s="18">
        <v>0</v>
      </c>
      <c r="CF212" s="3">
        <v>0</v>
      </c>
      <c r="CG212" s="3">
        <v>0</v>
      </c>
      <c r="CH212" s="3">
        <v>0</v>
      </c>
      <c r="CI212" s="3">
        <v>0</v>
      </c>
      <c r="CJ212" s="3">
        <v>0</v>
      </c>
      <c r="CK212" s="14">
        <v>0</v>
      </c>
      <c r="CL212" s="12"/>
      <c r="CM212" s="18">
        <v>0</v>
      </c>
      <c r="CN212" s="12">
        <v>8640</v>
      </c>
      <c r="CO212" s="18">
        <v>0</v>
      </c>
      <c r="CP212" s="3">
        <v>0</v>
      </c>
      <c r="CQ212" s="22">
        <v>0</v>
      </c>
      <c r="CR212" s="12">
        <f t="shared" si="25"/>
        <v>192763</v>
      </c>
      <c r="CS212" s="18">
        <f t="shared" si="26"/>
        <v>88350</v>
      </c>
      <c r="CT212" s="22">
        <f t="shared" si="29"/>
        <v>0</v>
      </c>
      <c r="CU212" s="14">
        <f t="shared" si="27"/>
        <v>0</v>
      </c>
      <c r="CV212" s="6">
        <f t="shared" si="30"/>
        <v>281113</v>
      </c>
      <c r="CW212" s="29">
        <f t="shared" si="31"/>
        <v>68.571357425661574</v>
      </c>
      <c r="CX212" s="29">
        <f t="shared" si="32"/>
        <v>68.571357425661574</v>
      </c>
      <c r="CY212" s="6">
        <f t="shared" si="28"/>
        <v>416.46370370370369</v>
      </c>
    </row>
    <row r="213" spans="1:103" x14ac:dyDescent="0.2">
      <c r="A213" s="2" t="s">
        <v>298</v>
      </c>
      <c r="B213" s="2" t="s">
        <v>246</v>
      </c>
      <c r="C213" s="31">
        <v>4</v>
      </c>
      <c r="D213" s="2" t="s">
        <v>299</v>
      </c>
      <c r="E213" s="3">
        <v>895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12">
        <v>25.89</v>
      </c>
      <c r="L213" s="3">
        <v>0</v>
      </c>
      <c r="M213" s="3">
        <v>0</v>
      </c>
      <c r="N213" s="3">
        <v>0</v>
      </c>
      <c r="O213" s="3">
        <v>0</v>
      </c>
      <c r="P213" s="12">
        <v>0</v>
      </c>
      <c r="Q213" s="12">
        <v>26520</v>
      </c>
      <c r="R213" s="12">
        <v>0</v>
      </c>
      <c r="S213" s="12">
        <v>0</v>
      </c>
      <c r="T213" s="12">
        <v>28430</v>
      </c>
      <c r="U213" s="12">
        <v>0</v>
      </c>
      <c r="V213" s="12">
        <v>0</v>
      </c>
      <c r="W213" s="12">
        <v>0</v>
      </c>
      <c r="X213" s="6">
        <v>0</v>
      </c>
      <c r="Y213" s="12">
        <v>0</v>
      </c>
      <c r="Z213" s="6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6">
        <v>0</v>
      </c>
      <c r="AG213" s="6">
        <v>0</v>
      </c>
      <c r="AH213" s="12">
        <v>0</v>
      </c>
      <c r="AI213" s="12">
        <v>0</v>
      </c>
      <c r="AJ213" s="3">
        <v>0</v>
      </c>
      <c r="AK213" s="6">
        <v>0</v>
      </c>
      <c r="AL213" s="6">
        <v>0</v>
      </c>
      <c r="AM213" s="12">
        <v>0</v>
      </c>
      <c r="AN213" s="3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3">
        <v>0</v>
      </c>
      <c r="AX213" s="3">
        <v>0</v>
      </c>
      <c r="AY213" s="3">
        <v>0</v>
      </c>
      <c r="AZ213" s="12">
        <v>0</v>
      </c>
      <c r="BA213" s="3">
        <v>0</v>
      </c>
      <c r="BB213" s="3">
        <v>0</v>
      </c>
      <c r="BC213" s="6">
        <v>0</v>
      </c>
      <c r="BD213" s="12">
        <v>31770</v>
      </c>
      <c r="BE213" s="12">
        <v>0</v>
      </c>
      <c r="BF213" s="12">
        <v>73070</v>
      </c>
      <c r="BG213" s="12">
        <v>2886.26</v>
      </c>
      <c r="BH213" s="12">
        <v>0</v>
      </c>
      <c r="BI213" s="12">
        <v>0</v>
      </c>
      <c r="BJ213" s="12">
        <v>0</v>
      </c>
      <c r="BK213" s="12">
        <v>0</v>
      </c>
      <c r="BL213" s="12">
        <v>0</v>
      </c>
      <c r="BM213" s="12">
        <v>33.76</v>
      </c>
      <c r="BN213" s="12">
        <v>1116.24</v>
      </c>
      <c r="BO213" s="12">
        <v>510</v>
      </c>
      <c r="BP213" s="12">
        <v>84.41</v>
      </c>
      <c r="BQ213" s="12">
        <v>137.31</v>
      </c>
      <c r="BR213" s="12">
        <v>0</v>
      </c>
      <c r="BS213" s="12">
        <v>0</v>
      </c>
      <c r="BT213" s="12">
        <v>0</v>
      </c>
      <c r="BU213" s="12">
        <v>0</v>
      </c>
      <c r="BV213" s="12">
        <v>212.38</v>
      </c>
      <c r="BW213" s="12">
        <v>0</v>
      </c>
      <c r="BX213" s="12">
        <v>758.55</v>
      </c>
      <c r="BY213" s="12">
        <v>1467.67</v>
      </c>
      <c r="BZ213" s="12">
        <v>4449.1400000000003</v>
      </c>
      <c r="CA213" s="12">
        <v>2280</v>
      </c>
      <c r="CB213" s="12">
        <v>1215.55</v>
      </c>
      <c r="CC213" s="12">
        <v>4087.27</v>
      </c>
      <c r="CD213" s="18">
        <v>88230</v>
      </c>
      <c r="CE213" s="18">
        <v>0</v>
      </c>
      <c r="CF213" s="3">
        <v>0</v>
      </c>
      <c r="CG213" s="3">
        <v>0</v>
      </c>
      <c r="CH213" s="3">
        <v>0</v>
      </c>
      <c r="CI213" s="3">
        <v>0</v>
      </c>
      <c r="CJ213" s="3">
        <v>0</v>
      </c>
      <c r="CK213" s="14">
        <v>0</v>
      </c>
      <c r="CL213" s="12"/>
      <c r="CM213" s="18">
        <v>0</v>
      </c>
      <c r="CN213" s="12">
        <v>9372.2000000000007</v>
      </c>
      <c r="CO213" s="18">
        <v>0</v>
      </c>
      <c r="CP213" s="3">
        <v>0</v>
      </c>
      <c r="CQ213" s="22">
        <v>0</v>
      </c>
      <c r="CR213" s="12">
        <f t="shared" si="25"/>
        <v>188426.63000000003</v>
      </c>
      <c r="CS213" s="18">
        <f t="shared" si="26"/>
        <v>88230</v>
      </c>
      <c r="CT213" s="22">
        <f t="shared" si="29"/>
        <v>0</v>
      </c>
      <c r="CU213" s="14">
        <f t="shared" si="27"/>
        <v>0</v>
      </c>
      <c r="CV213" s="6">
        <f t="shared" si="30"/>
        <v>276656.63</v>
      </c>
      <c r="CW213" s="29">
        <f t="shared" si="31"/>
        <v>68.10848162214657</v>
      </c>
      <c r="CX213" s="29">
        <f t="shared" si="32"/>
        <v>68.10848162214657</v>
      </c>
      <c r="CY213" s="6">
        <f t="shared" si="28"/>
        <v>309.11355307262568</v>
      </c>
    </row>
    <row r="214" spans="1:103" x14ac:dyDescent="0.2">
      <c r="A214" s="2" t="s">
        <v>525</v>
      </c>
      <c r="B214" s="2" t="s">
        <v>246</v>
      </c>
      <c r="C214" s="31">
        <v>4</v>
      </c>
      <c r="D214" s="2" t="s">
        <v>526</v>
      </c>
      <c r="E214" s="3">
        <v>525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12">
        <v>5</v>
      </c>
      <c r="L214" s="3">
        <v>0</v>
      </c>
      <c r="M214" s="3">
        <v>0</v>
      </c>
      <c r="N214" s="3">
        <v>0</v>
      </c>
      <c r="O214" s="3">
        <v>0</v>
      </c>
      <c r="P214" s="12">
        <v>0</v>
      </c>
      <c r="Q214" s="12">
        <v>11848</v>
      </c>
      <c r="R214" s="12">
        <v>0</v>
      </c>
      <c r="S214" s="12">
        <v>0</v>
      </c>
      <c r="T214" s="12">
        <v>0</v>
      </c>
      <c r="U214" s="12">
        <v>28333</v>
      </c>
      <c r="V214" s="12">
        <v>0</v>
      </c>
      <c r="W214" s="12">
        <v>0</v>
      </c>
      <c r="X214" s="6">
        <v>0</v>
      </c>
      <c r="Y214" s="12">
        <v>530</v>
      </c>
      <c r="Z214" s="6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6">
        <v>0</v>
      </c>
      <c r="AG214" s="6">
        <v>0</v>
      </c>
      <c r="AH214" s="12">
        <v>0</v>
      </c>
      <c r="AI214" s="12">
        <v>0</v>
      </c>
      <c r="AJ214" s="3">
        <v>0</v>
      </c>
      <c r="AK214" s="6">
        <v>0</v>
      </c>
      <c r="AL214" s="6">
        <v>0</v>
      </c>
      <c r="AM214" s="12">
        <v>0</v>
      </c>
      <c r="AN214" s="3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3">
        <v>0</v>
      </c>
      <c r="AX214" s="3">
        <v>0</v>
      </c>
      <c r="AY214" s="3">
        <v>0</v>
      </c>
      <c r="AZ214" s="12">
        <v>0</v>
      </c>
      <c r="BA214" s="3">
        <v>0</v>
      </c>
      <c r="BB214" s="3">
        <v>0</v>
      </c>
      <c r="BC214" s="6">
        <v>0</v>
      </c>
      <c r="BD214" s="12">
        <v>18750</v>
      </c>
      <c r="BE214" s="12">
        <v>0</v>
      </c>
      <c r="BF214" s="12">
        <v>45535</v>
      </c>
      <c r="BG214" s="12">
        <v>1230</v>
      </c>
      <c r="BH214" s="12">
        <v>0</v>
      </c>
      <c r="BI214" s="12">
        <v>0</v>
      </c>
      <c r="BJ214" s="12">
        <v>0</v>
      </c>
      <c r="BK214" s="12">
        <v>0</v>
      </c>
      <c r="BL214" s="12">
        <v>0</v>
      </c>
      <c r="BM214" s="12">
        <v>47</v>
      </c>
      <c r="BN214" s="12">
        <v>659</v>
      </c>
      <c r="BO214" s="12">
        <v>60</v>
      </c>
      <c r="BP214" s="12">
        <v>150</v>
      </c>
      <c r="BQ214" s="12">
        <v>485</v>
      </c>
      <c r="BR214" s="12">
        <v>0</v>
      </c>
      <c r="BS214" s="12">
        <v>0</v>
      </c>
      <c r="BT214" s="12">
        <v>0</v>
      </c>
      <c r="BU214" s="12">
        <v>0</v>
      </c>
      <c r="BV214" s="12">
        <v>149</v>
      </c>
      <c r="BW214" s="12">
        <v>0</v>
      </c>
      <c r="BX214" s="12">
        <v>722</v>
      </c>
      <c r="BY214" s="12">
        <v>1418</v>
      </c>
      <c r="BZ214" s="12">
        <v>5622</v>
      </c>
      <c r="CA214" s="12">
        <v>180</v>
      </c>
      <c r="CB214" s="12">
        <v>1727</v>
      </c>
      <c r="CC214" s="12">
        <v>1143</v>
      </c>
      <c r="CD214" s="18">
        <v>39820</v>
      </c>
      <c r="CE214" s="18">
        <v>0</v>
      </c>
      <c r="CF214" s="3">
        <v>0</v>
      </c>
      <c r="CG214" s="3">
        <v>0</v>
      </c>
      <c r="CH214" s="3">
        <v>0</v>
      </c>
      <c r="CI214" s="3">
        <v>0</v>
      </c>
      <c r="CJ214" s="3">
        <v>0</v>
      </c>
      <c r="CK214" s="14">
        <v>0</v>
      </c>
      <c r="CL214" s="12"/>
      <c r="CM214" s="18">
        <v>0</v>
      </c>
      <c r="CN214" s="12">
        <v>8752</v>
      </c>
      <c r="CO214" s="18">
        <v>0</v>
      </c>
      <c r="CP214" s="3">
        <v>0</v>
      </c>
      <c r="CQ214" s="22">
        <v>0</v>
      </c>
      <c r="CR214" s="12">
        <f t="shared" si="25"/>
        <v>127345</v>
      </c>
      <c r="CS214" s="18">
        <f t="shared" si="26"/>
        <v>39820</v>
      </c>
      <c r="CT214" s="22">
        <f t="shared" si="29"/>
        <v>0</v>
      </c>
      <c r="CU214" s="14">
        <f t="shared" si="27"/>
        <v>0</v>
      </c>
      <c r="CV214" s="6">
        <f t="shared" si="30"/>
        <v>167165</v>
      </c>
      <c r="CW214" s="29">
        <f t="shared" si="31"/>
        <v>76.179224119881553</v>
      </c>
      <c r="CX214" s="29">
        <f t="shared" si="32"/>
        <v>76.179224119881553</v>
      </c>
      <c r="CY214" s="6">
        <f t="shared" si="28"/>
        <v>318.40952380952382</v>
      </c>
    </row>
    <row r="215" spans="1:103" x14ac:dyDescent="0.2">
      <c r="A215" s="2" t="s">
        <v>527</v>
      </c>
      <c r="B215" s="2" t="s">
        <v>246</v>
      </c>
      <c r="C215" s="31">
        <v>4</v>
      </c>
      <c r="D215" s="2" t="s">
        <v>528</v>
      </c>
      <c r="E215" s="3">
        <v>734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12">
        <v>70</v>
      </c>
      <c r="L215" s="3">
        <v>0</v>
      </c>
      <c r="M215" s="3">
        <v>0</v>
      </c>
      <c r="N215" s="3">
        <v>0</v>
      </c>
      <c r="O215" s="3">
        <v>0</v>
      </c>
      <c r="P215" s="12">
        <v>16950</v>
      </c>
      <c r="Q215" s="12">
        <v>23226</v>
      </c>
      <c r="R215" s="12">
        <v>0</v>
      </c>
      <c r="S215" s="12">
        <v>0</v>
      </c>
      <c r="T215" s="12">
        <v>32440</v>
      </c>
      <c r="U215" s="12">
        <v>0</v>
      </c>
      <c r="V215" s="12">
        <v>0</v>
      </c>
      <c r="W215" s="12">
        <v>18</v>
      </c>
      <c r="X215" s="6">
        <v>0</v>
      </c>
      <c r="Y215" s="12">
        <v>0</v>
      </c>
      <c r="Z215" s="6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6">
        <v>0</v>
      </c>
      <c r="AG215" s="6">
        <v>0</v>
      </c>
      <c r="AH215" s="12">
        <v>0</v>
      </c>
      <c r="AI215" s="12">
        <v>0</v>
      </c>
      <c r="AJ215" s="3">
        <v>0</v>
      </c>
      <c r="AK215" s="6">
        <v>0</v>
      </c>
      <c r="AL215" s="6">
        <v>0</v>
      </c>
      <c r="AM215" s="12">
        <v>0</v>
      </c>
      <c r="AN215" s="3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3">
        <v>0</v>
      </c>
      <c r="AX215" s="3">
        <v>0</v>
      </c>
      <c r="AY215" s="3">
        <v>0</v>
      </c>
      <c r="AZ215" s="12">
        <v>9773</v>
      </c>
      <c r="BA215" s="3">
        <v>0</v>
      </c>
      <c r="BB215" s="3">
        <v>0</v>
      </c>
      <c r="BC215" s="6">
        <v>0</v>
      </c>
      <c r="BD215" s="12">
        <v>28730</v>
      </c>
      <c r="BE215" s="12">
        <v>0</v>
      </c>
      <c r="BF215" s="12">
        <v>65160</v>
      </c>
      <c r="BG215" s="12">
        <v>2930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53</v>
      </c>
      <c r="BN215" s="12">
        <v>1504</v>
      </c>
      <c r="BO215" s="12">
        <v>712</v>
      </c>
      <c r="BP215" s="12">
        <v>56</v>
      </c>
      <c r="BQ215" s="12">
        <v>530</v>
      </c>
      <c r="BR215" s="12">
        <v>0</v>
      </c>
      <c r="BS215" s="12">
        <v>0</v>
      </c>
      <c r="BT215" s="12">
        <v>0</v>
      </c>
      <c r="BU215" s="12">
        <v>103</v>
      </c>
      <c r="BV215" s="12">
        <v>0</v>
      </c>
      <c r="BW215" s="12">
        <v>118</v>
      </c>
      <c r="BX215" s="12">
        <v>644</v>
      </c>
      <c r="BY215" s="12">
        <v>3303</v>
      </c>
      <c r="BZ215" s="12">
        <v>13939</v>
      </c>
      <c r="CA215" s="12">
        <v>3171</v>
      </c>
      <c r="CB215" s="12">
        <v>4500</v>
      </c>
      <c r="CC215" s="12">
        <v>4676</v>
      </c>
      <c r="CD215" s="18">
        <v>71040</v>
      </c>
      <c r="CE215" s="18">
        <v>0</v>
      </c>
      <c r="CF215" s="3">
        <v>0</v>
      </c>
      <c r="CG215" s="3">
        <v>0</v>
      </c>
      <c r="CH215" s="3">
        <v>0</v>
      </c>
      <c r="CI215" s="3">
        <v>0</v>
      </c>
      <c r="CJ215" s="3">
        <v>0</v>
      </c>
      <c r="CK215" s="14">
        <v>0</v>
      </c>
      <c r="CL215" s="12"/>
      <c r="CM215" s="18">
        <v>0</v>
      </c>
      <c r="CN215" s="12">
        <v>8769</v>
      </c>
      <c r="CO215" s="18">
        <v>0</v>
      </c>
      <c r="CP215" s="3">
        <v>5750</v>
      </c>
      <c r="CQ215" s="22">
        <v>5750</v>
      </c>
      <c r="CR215" s="12">
        <f t="shared" si="25"/>
        <v>221375</v>
      </c>
      <c r="CS215" s="18">
        <f t="shared" si="26"/>
        <v>71040</v>
      </c>
      <c r="CT215" s="22">
        <f t="shared" si="29"/>
        <v>5750</v>
      </c>
      <c r="CU215" s="14">
        <f t="shared" si="27"/>
        <v>0</v>
      </c>
      <c r="CV215" s="6">
        <f t="shared" si="30"/>
        <v>292415</v>
      </c>
      <c r="CW215" s="29">
        <f t="shared" si="31"/>
        <v>76.174265926584269</v>
      </c>
      <c r="CX215" s="29">
        <f t="shared" si="32"/>
        <v>76.174265926584269</v>
      </c>
      <c r="CY215" s="6">
        <f t="shared" si="28"/>
        <v>398.38555858310627</v>
      </c>
    </row>
    <row r="216" spans="1:103" x14ac:dyDescent="0.2">
      <c r="A216" s="2" t="s">
        <v>529</v>
      </c>
      <c r="B216" s="2" t="s">
        <v>246</v>
      </c>
      <c r="C216" s="31">
        <v>4</v>
      </c>
      <c r="D216" s="2" t="s">
        <v>530</v>
      </c>
      <c r="E216" s="3">
        <v>2865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12">
        <v>122</v>
      </c>
      <c r="L216" s="3">
        <v>0</v>
      </c>
      <c r="M216" s="3">
        <v>0</v>
      </c>
      <c r="N216" s="3">
        <v>0</v>
      </c>
      <c r="O216" s="3">
        <v>0</v>
      </c>
      <c r="P216" s="12">
        <v>0</v>
      </c>
      <c r="Q216" s="12">
        <v>830</v>
      </c>
      <c r="R216" s="12">
        <v>0</v>
      </c>
      <c r="S216" s="12">
        <v>0</v>
      </c>
      <c r="T216" s="12">
        <v>124360</v>
      </c>
      <c r="U216" s="12">
        <v>133369</v>
      </c>
      <c r="V216" s="12">
        <v>0</v>
      </c>
      <c r="W216" s="12">
        <v>0</v>
      </c>
      <c r="X216" s="6">
        <v>0</v>
      </c>
      <c r="Y216" s="12">
        <v>3708</v>
      </c>
      <c r="Z216" s="6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6">
        <v>0</v>
      </c>
      <c r="AG216" s="6">
        <v>0</v>
      </c>
      <c r="AH216" s="12">
        <v>0</v>
      </c>
      <c r="AI216" s="12">
        <v>0</v>
      </c>
      <c r="AJ216" s="3">
        <v>0</v>
      </c>
      <c r="AK216" s="6">
        <v>0</v>
      </c>
      <c r="AL216" s="6">
        <v>0</v>
      </c>
      <c r="AM216" s="12">
        <v>0</v>
      </c>
      <c r="AN216" s="3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3">
        <v>0</v>
      </c>
      <c r="AX216" s="3">
        <v>0</v>
      </c>
      <c r="AY216" s="3">
        <v>0</v>
      </c>
      <c r="AZ216" s="12">
        <v>34317</v>
      </c>
      <c r="BA216" s="3">
        <v>0</v>
      </c>
      <c r="BB216" s="3">
        <v>0</v>
      </c>
      <c r="BC216" s="6">
        <v>0</v>
      </c>
      <c r="BD216" s="12">
        <v>190460</v>
      </c>
      <c r="BE216" s="12">
        <v>0</v>
      </c>
      <c r="BF216" s="12">
        <v>418335</v>
      </c>
      <c r="BG216" s="12">
        <v>13755</v>
      </c>
      <c r="BH216" s="12">
        <v>0</v>
      </c>
      <c r="BI216" s="12">
        <v>0</v>
      </c>
      <c r="BJ216" s="12">
        <v>0</v>
      </c>
      <c r="BK216" s="12">
        <v>0</v>
      </c>
      <c r="BL216" s="12">
        <v>0</v>
      </c>
      <c r="BM216" s="12">
        <v>103</v>
      </c>
      <c r="BN216" s="12">
        <v>7484</v>
      </c>
      <c r="BO216" s="12">
        <v>1179</v>
      </c>
      <c r="BP216" s="12">
        <v>0</v>
      </c>
      <c r="BQ216" s="12">
        <v>1311</v>
      </c>
      <c r="BR216" s="12">
        <v>0</v>
      </c>
      <c r="BS216" s="12">
        <v>0</v>
      </c>
      <c r="BT216" s="12">
        <v>0</v>
      </c>
      <c r="BU216" s="12">
        <v>214</v>
      </c>
      <c r="BV216" s="12">
        <v>0</v>
      </c>
      <c r="BW216" s="12">
        <v>199</v>
      </c>
      <c r="BX216" s="12">
        <v>3625</v>
      </c>
      <c r="BY216" s="12">
        <v>12113</v>
      </c>
      <c r="BZ216" s="12">
        <v>71161</v>
      </c>
      <c r="CA216" s="12">
        <v>0</v>
      </c>
      <c r="CB216" s="12">
        <v>17613</v>
      </c>
      <c r="CC216" s="12">
        <v>221795</v>
      </c>
      <c r="CD216" s="18">
        <v>386200</v>
      </c>
      <c r="CE216" s="18">
        <v>0</v>
      </c>
      <c r="CF216" s="3">
        <v>7110</v>
      </c>
      <c r="CG216" s="3">
        <v>0</v>
      </c>
      <c r="CH216" s="3">
        <v>0</v>
      </c>
      <c r="CI216" s="3">
        <v>0</v>
      </c>
      <c r="CJ216" s="3">
        <v>0</v>
      </c>
      <c r="CK216" s="14">
        <v>0</v>
      </c>
      <c r="CL216" s="12">
        <v>65990</v>
      </c>
      <c r="CM216" s="18">
        <v>0</v>
      </c>
      <c r="CN216" s="12">
        <v>35462</v>
      </c>
      <c r="CO216" s="18">
        <v>0</v>
      </c>
      <c r="CP216" s="3">
        <v>0</v>
      </c>
      <c r="CQ216" s="22">
        <v>0</v>
      </c>
      <c r="CR216" s="12">
        <f t="shared" si="25"/>
        <v>1357505</v>
      </c>
      <c r="CS216" s="18">
        <f t="shared" si="26"/>
        <v>386200</v>
      </c>
      <c r="CT216" s="22">
        <f t="shared" si="29"/>
        <v>0</v>
      </c>
      <c r="CU216" s="14">
        <f t="shared" si="27"/>
        <v>0</v>
      </c>
      <c r="CV216" s="6">
        <f t="shared" si="30"/>
        <v>1743705</v>
      </c>
      <c r="CW216" s="29">
        <f t="shared" si="31"/>
        <v>77.851758181573146</v>
      </c>
      <c r="CX216" s="29">
        <f t="shared" si="32"/>
        <v>77.851758181573146</v>
      </c>
      <c r="CY216" s="6">
        <f t="shared" si="28"/>
        <v>608.62303664921467</v>
      </c>
    </row>
    <row r="217" spans="1:103" x14ac:dyDescent="0.2">
      <c r="A217" s="2" t="s">
        <v>531</v>
      </c>
      <c r="B217" s="2" t="s">
        <v>246</v>
      </c>
      <c r="C217" s="31">
        <v>4</v>
      </c>
      <c r="D217" s="2" t="s">
        <v>532</v>
      </c>
      <c r="E217" s="3">
        <v>2115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12">
        <v>210</v>
      </c>
      <c r="L217" s="3">
        <v>0</v>
      </c>
      <c r="M217" s="3">
        <v>0</v>
      </c>
      <c r="N217" s="3">
        <v>0</v>
      </c>
      <c r="O217" s="3">
        <v>0</v>
      </c>
      <c r="P217" s="12">
        <v>50938</v>
      </c>
      <c r="Q217" s="12">
        <v>70511</v>
      </c>
      <c r="R217" s="12">
        <v>0</v>
      </c>
      <c r="S217" s="12">
        <v>0</v>
      </c>
      <c r="T217" s="12">
        <v>97512</v>
      </c>
      <c r="U217" s="12">
        <v>0</v>
      </c>
      <c r="V217" s="12">
        <v>0</v>
      </c>
      <c r="W217" s="12">
        <v>54</v>
      </c>
      <c r="X217" s="6">
        <v>0</v>
      </c>
      <c r="Y217" s="12">
        <v>0</v>
      </c>
      <c r="Z217" s="6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6">
        <v>0</v>
      </c>
      <c r="AG217" s="6">
        <v>0</v>
      </c>
      <c r="AH217" s="12">
        <v>0</v>
      </c>
      <c r="AI217" s="12">
        <v>0</v>
      </c>
      <c r="AJ217" s="3">
        <v>0</v>
      </c>
      <c r="AK217" s="6">
        <v>0</v>
      </c>
      <c r="AL217" s="6">
        <v>0</v>
      </c>
      <c r="AM217" s="12">
        <v>0</v>
      </c>
      <c r="AN217" s="3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3">
        <v>0</v>
      </c>
      <c r="AX217" s="3">
        <v>0</v>
      </c>
      <c r="AY217" s="3">
        <v>0</v>
      </c>
      <c r="AZ217" s="12">
        <v>29379</v>
      </c>
      <c r="BA217" s="3">
        <v>0</v>
      </c>
      <c r="BB217" s="3">
        <v>0</v>
      </c>
      <c r="BC217" s="6">
        <v>0</v>
      </c>
      <c r="BD217" s="12">
        <v>87058</v>
      </c>
      <c r="BE217" s="12">
        <v>0</v>
      </c>
      <c r="BF217" s="12">
        <v>194740</v>
      </c>
      <c r="BG217" s="12">
        <v>9680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157</v>
      </c>
      <c r="BN217" s="12">
        <v>4512</v>
      </c>
      <c r="BO217" s="12">
        <v>906</v>
      </c>
      <c r="BP217" s="12">
        <v>168</v>
      </c>
      <c r="BQ217" s="12">
        <v>1591</v>
      </c>
      <c r="BR217" s="12">
        <v>0</v>
      </c>
      <c r="BS217" s="12">
        <v>0</v>
      </c>
      <c r="BT217" s="12">
        <v>0</v>
      </c>
      <c r="BU217" s="12">
        <v>310</v>
      </c>
      <c r="BV217" s="12">
        <v>0</v>
      </c>
      <c r="BW217" s="12">
        <v>354</v>
      </c>
      <c r="BX217" s="12">
        <v>1932</v>
      </c>
      <c r="BY217" s="12">
        <v>9913</v>
      </c>
      <c r="BZ217" s="12">
        <v>41893</v>
      </c>
      <c r="CA217" s="12">
        <v>9525</v>
      </c>
      <c r="CB217" s="12">
        <v>13532</v>
      </c>
      <c r="CC217" s="12">
        <v>14052</v>
      </c>
      <c r="CD217" s="18">
        <v>213080</v>
      </c>
      <c r="CE217" s="18">
        <v>0</v>
      </c>
      <c r="CF217" s="3">
        <v>550</v>
      </c>
      <c r="CG217" s="3">
        <v>0</v>
      </c>
      <c r="CH217" s="3">
        <v>0</v>
      </c>
      <c r="CI217" s="3">
        <v>0</v>
      </c>
      <c r="CJ217" s="3">
        <v>0</v>
      </c>
      <c r="CK217" s="14">
        <v>0</v>
      </c>
      <c r="CL217" s="12">
        <v>37420</v>
      </c>
      <c r="CM217" s="18">
        <v>0</v>
      </c>
      <c r="CN217" s="12">
        <v>26444</v>
      </c>
      <c r="CO217" s="18">
        <v>0</v>
      </c>
      <c r="CP217" s="3">
        <v>38000</v>
      </c>
      <c r="CQ217" s="22">
        <v>38000</v>
      </c>
      <c r="CR217" s="12">
        <f t="shared" si="25"/>
        <v>702791</v>
      </c>
      <c r="CS217" s="18">
        <f t="shared" si="26"/>
        <v>213080</v>
      </c>
      <c r="CT217" s="22">
        <f t="shared" si="29"/>
        <v>38000</v>
      </c>
      <c r="CU217" s="14">
        <f t="shared" si="27"/>
        <v>0</v>
      </c>
      <c r="CV217" s="6">
        <f t="shared" si="30"/>
        <v>915871</v>
      </c>
      <c r="CW217" s="29">
        <f t="shared" si="31"/>
        <v>77.661549622538061</v>
      </c>
      <c r="CX217" s="29">
        <f t="shared" si="32"/>
        <v>77.661549622538061</v>
      </c>
      <c r="CY217" s="6">
        <f t="shared" si="28"/>
        <v>433.03593380614655</v>
      </c>
    </row>
    <row r="218" spans="1:103" x14ac:dyDescent="0.2">
      <c r="A218" s="2" t="s">
        <v>533</v>
      </c>
      <c r="B218" s="2" t="s">
        <v>246</v>
      </c>
      <c r="C218" s="31">
        <v>4</v>
      </c>
      <c r="D218" s="2" t="s">
        <v>534</v>
      </c>
      <c r="E218" s="3">
        <v>1604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12">
        <v>46.4</v>
      </c>
      <c r="L218" s="3">
        <v>0</v>
      </c>
      <c r="M218" s="3">
        <v>0</v>
      </c>
      <c r="N218" s="3">
        <v>0</v>
      </c>
      <c r="O218" s="3">
        <v>0</v>
      </c>
      <c r="P218" s="12">
        <v>16980</v>
      </c>
      <c r="Q218" s="12">
        <v>42180</v>
      </c>
      <c r="R218" s="12">
        <v>0</v>
      </c>
      <c r="S218" s="12">
        <v>0</v>
      </c>
      <c r="T218" s="12">
        <v>0</v>
      </c>
      <c r="U218" s="12">
        <v>54230</v>
      </c>
      <c r="V218" s="12">
        <v>0</v>
      </c>
      <c r="W218" s="12">
        <v>0</v>
      </c>
      <c r="X218" s="6">
        <v>0</v>
      </c>
      <c r="Y218" s="12">
        <v>0</v>
      </c>
      <c r="Z218" s="6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6">
        <v>0</v>
      </c>
      <c r="AG218" s="6">
        <v>0</v>
      </c>
      <c r="AH218" s="12">
        <v>0</v>
      </c>
      <c r="AI218" s="12">
        <v>0</v>
      </c>
      <c r="AJ218" s="3">
        <v>0</v>
      </c>
      <c r="AK218" s="6">
        <v>0</v>
      </c>
      <c r="AL218" s="6">
        <v>0</v>
      </c>
      <c r="AM218" s="12">
        <v>0</v>
      </c>
      <c r="AN218" s="3">
        <v>0</v>
      </c>
      <c r="AO218" s="27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0</v>
      </c>
      <c r="AU218" s="6">
        <v>0</v>
      </c>
      <c r="AV218" s="6">
        <v>0</v>
      </c>
      <c r="AW218" s="3">
        <v>0</v>
      </c>
      <c r="AX218" s="3">
        <v>0</v>
      </c>
      <c r="AY218" s="3">
        <v>0</v>
      </c>
      <c r="AZ218" s="12">
        <v>0</v>
      </c>
      <c r="BA218" s="3">
        <v>0</v>
      </c>
      <c r="BB218" s="3">
        <v>0</v>
      </c>
      <c r="BC218" s="6">
        <v>0</v>
      </c>
      <c r="BD218" s="12">
        <v>54000</v>
      </c>
      <c r="BE218" s="12">
        <v>0</v>
      </c>
      <c r="BF218" s="12">
        <v>164390</v>
      </c>
      <c r="BG218" s="12">
        <v>3544</v>
      </c>
      <c r="BH218" s="12">
        <v>0</v>
      </c>
      <c r="BI218" s="12">
        <v>0</v>
      </c>
      <c r="BJ218" s="12">
        <v>0</v>
      </c>
      <c r="BK218" s="12">
        <v>0</v>
      </c>
      <c r="BL218" s="12">
        <v>0</v>
      </c>
      <c r="BM218" s="12">
        <v>60.51</v>
      </c>
      <c r="BN218" s="12">
        <v>1996.93</v>
      </c>
      <c r="BO218" s="12">
        <v>1120</v>
      </c>
      <c r="BP218" s="12">
        <v>151.28</v>
      </c>
      <c r="BQ218" s="12">
        <v>246.09</v>
      </c>
      <c r="BR218" s="12">
        <v>0</v>
      </c>
      <c r="BS218" s="12">
        <v>0</v>
      </c>
      <c r="BT218" s="12">
        <v>0</v>
      </c>
      <c r="BU218" s="12">
        <v>135</v>
      </c>
      <c r="BV218" s="12">
        <v>380.63</v>
      </c>
      <c r="BW218" s="12">
        <v>0</v>
      </c>
      <c r="BX218" s="12">
        <v>1359.53</v>
      </c>
      <c r="BY218" s="12">
        <v>2630.3</v>
      </c>
      <c r="BZ218" s="12">
        <v>8038.15</v>
      </c>
      <c r="CA218" s="12">
        <v>0</v>
      </c>
      <c r="CB218" s="12">
        <v>2178.4699999999998</v>
      </c>
      <c r="CC218" s="12">
        <v>7325.11</v>
      </c>
      <c r="CD218" s="18">
        <v>113630</v>
      </c>
      <c r="CE218" s="18">
        <v>0</v>
      </c>
      <c r="CF218" s="3">
        <v>200</v>
      </c>
      <c r="CG218" s="3">
        <v>0</v>
      </c>
      <c r="CH218" s="3">
        <v>0</v>
      </c>
      <c r="CI218" s="3">
        <v>0</v>
      </c>
      <c r="CJ218" s="3">
        <v>0</v>
      </c>
      <c r="CK218" s="14">
        <v>0</v>
      </c>
      <c r="CL218" s="12">
        <v>7940</v>
      </c>
      <c r="CM218" s="18">
        <v>0</v>
      </c>
      <c r="CN218" s="12">
        <v>13391.54</v>
      </c>
      <c r="CO218" s="18">
        <v>0</v>
      </c>
      <c r="CP218" s="3">
        <v>0</v>
      </c>
      <c r="CQ218" s="22">
        <v>0</v>
      </c>
      <c r="CR218" s="12">
        <f t="shared" si="25"/>
        <v>382323.94000000006</v>
      </c>
      <c r="CS218" s="18">
        <f t="shared" si="26"/>
        <v>113630</v>
      </c>
      <c r="CT218" s="22">
        <f t="shared" si="29"/>
        <v>0</v>
      </c>
      <c r="CU218" s="14">
        <f t="shared" si="27"/>
        <v>0</v>
      </c>
      <c r="CV218" s="6">
        <f t="shared" si="30"/>
        <v>495953.94000000006</v>
      </c>
      <c r="CW218" s="29">
        <f t="shared" si="31"/>
        <v>77.088598187162304</v>
      </c>
      <c r="CX218" s="29">
        <f t="shared" si="32"/>
        <v>77.088598187162304</v>
      </c>
      <c r="CY218" s="6">
        <f t="shared" si="28"/>
        <v>309.19821695760601</v>
      </c>
    </row>
    <row r="219" spans="1:103" x14ac:dyDescent="0.2">
      <c r="A219" s="2" t="s">
        <v>535</v>
      </c>
      <c r="B219" s="2" t="s">
        <v>246</v>
      </c>
      <c r="C219" s="31">
        <v>4</v>
      </c>
      <c r="D219" s="2" t="s">
        <v>536</v>
      </c>
      <c r="E219" s="3">
        <v>15547</v>
      </c>
      <c r="F219" s="3">
        <v>0</v>
      </c>
      <c r="G219" s="3">
        <v>0</v>
      </c>
      <c r="H219" s="3">
        <v>0</v>
      </c>
      <c r="I219" s="3">
        <v>0</v>
      </c>
      <c r="J219" s="3">
        <v>203</v>
      </c>
      <c r="K219" s="12">
        <v>693</v>
      </c>
      <c r="L219" s="3">
        <v>0</v>
      </c>
      <c r="M219" s="3">
        <v>0</v>
      </c>
      <c r="N219" s="3">
        <v>0</v>
      </c>
      <c r="O219" s="3">
        <v>130</v>
      </c>
      <c r="P219" s="12">
        <v>576300</v>
      </c>
      <c r="Q219" s="12">
        <v>468380</v>
      </c>
      <c r="R219" s="12">
        <v>0</v>
      </c>
      <c r="S219" s="12">
        <v>0</v>
      </c>
      <c r="T219" s="12">
        <v>0</v>
      </c>
      <c r="U219" s="12">
        <v>718980</v>
      </c>
      <c r="V219" s="12">
        <v>0</v>
      </c>
      <c r="W219" s="12">
        <v>0</v>
      </c>
      <c r="X219" s="6">
        <v>0</v>
      </c>
      <c r="Y219" s="12">
        <v>0</v>
      </c>
      <c r="Z219" s="6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6">
        <v>0</v>
      </c>
      <c r="AG219" s="6">
        <v>0</v>
      </c>
      <c r="AH219" s="12">
        <v>0</v>
      </c>
      <c r="AI219" s="12">
        <v>0</v>
      </c>
      <c r="AJ219" s="3">
        <v>0</v>
      </c>
      <c r="AK219" s="6">
        <v>0</v>
      </c>
      <c r="AL219" s="6">
        <v>0</v>
      </c>
      <c r="AM219" s="12">
        <v>0</v>
      </c>
      <c r="AN219" s="3">
        <v>0</v>
      </c>
      <c r="AO219" s="6">
        <v>0</v>
      </c>
      <c r="AP219" s="6">
        <v>0</v>
      </c>
      <c r="AQ219" s="6">
        <v>0</v>
      </c>
      <c r="AR219" s="6">
        <v>0</v>
      </c>
      <c r="AS219" s="6">
        <v>0</v>
      </c>
      <c r="AT219" s="6">
        <v>0</v>
      </c>
      <c r="AU219" s="6">
        <v>0</v>
      </c>
      <c r="AV219" s="6">
        <v>0</v>
      </c>
      <c r="AW219" s="3">
        <v>0</v>
      </c>
      <c r="AX219" s="3">
        <v>0</v>
      </c>
      <c r="AY219" s="3">
        <v>0</v>
      </c>
      <c r="AZ219" s="12">
        <v>63830</v>
      </c>
      <c r="BA219" s="3">
        <v>10</v>
      </c>
      <c r="BB219" s="3">
        <v>37.5</v>
      </c>
      <c r="BC219" s="6">
        <v>0</v>
      </c>
      <c r="BD219" s="12">
        <v>569040</v>
      </c>
      <c r="BE219" s="12">
        <v>35870</v>
      </c>
      <c r="BF219" s="12">
        <v>1766540</v>
      </c>
      <c r="BG219" s="12">
        <v>70000</v>
      </c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751</v>
      </c>
      <c r="BN219" s="12">
        <v>48740</v>
      </c>
      <c r="BO219" s="12">
        <v>9170</v>
      </c>
      <c r="BP219" s="12">
        <v>1800</v>
      </c>
      <c r="BQ219" s="12">
        <v>1098</v>
      </c>
      <c r="BR219" s="12">
        <v>7507</v>
      </c>
      <c r="BS219" s="12">
        <v>0</v>
      </c>
      <c r="BT219" s="12">
        <v>0</v>
      </c>
      <c r="BU219" s="12">
        <v>3109</v>
      </c>
      <c r="BV219" s="12">
        <v>3870</v>
      </c>
      <c r="BW219" s="12">
        <v>1740</v>
      </c>
      <c r="BX219" s="12">
        <v>13545</v>
      </c>
      <c r="BY219" s="12">
        <v>71781</v>
      </c>
      <c r="BZ219" s="12">
        <v>426020</v>
      </c>
      <c r="CA219" s="12">
        <v>33150</v>
      </c>
      <c r="CB219" s="12">
        <v>195620</v>
      </c>
      <c r="CC219" s="12">
        <v>742540</v>
      </c>
      <c r="CD219" s="18">
        <v>3143700</v>
      </c>
      <c r="CE219" s="18">
        <v>0</v>
      </c>
      <c r="CF219" s="3">
        <v>0</v>
      </c>
      <c r="CG219" s="3">
        <v>253090</v>
      </c>
      <c r="CH219" s="3">
        <v>0</v>
      </c>
      <c r="CI219" s="3">
        <v>0</v>
      </c>
      <c r="CJ219" s="3">
        <v>0</v>
      </c>
      <c r="CK219" s="14">
        <v>49</v>
      </c>
      <c r="CL219" s="12">
        <v>614050</v>
      </c>
      <c r="CM219" s="18">
        <v>0</v>
      </c>
      <c r="CN219" s="12">
        <v>248420</v>
      </c>
      <c r="CO219" s="18">
        <v>0</v>
      </c>
      <c r="CP219" s="3">
        <v>6000</v>
      </c>
      <c r="CQ219" s="22">
        <v>6000</v>
      </c>
      <c r="CR219" s="12">
        <f t="shared" si="25"/>
        <v>6692544</v>
      </c>
      <c r="CS219" s="18">
        <f t="shared" si="26"/>
        <v>3143700</v>
      </c>
      <c r="CT219" s="22">
        <f t="shared" si="29"/>
        <v>6000</v>
      </c>
      <c r="CU219" s="14">
        <f t="shared" si="27"/>
        <v>49</v>
      </c>
      <c r="CV219" s="6">
        <f t="shared" si="30"/>
        <v>9836244</v>
      </c>
      <c r="CW219" s="29">
        <f t="shared" si="31"/>
        <v>68.059113348541246</v>
      </c>
      <c r="CX219" s="29">
        <f t="shared" si="32"/>
        <v>68.059272366713728</v>
      </c>
      <c r="CY219" s="6">
        <f t="shared" si="28"/>
        <v>632.67794429793526</v>
      </c>
    </row>
    <row r="220" spans="1:103" x14ac:dyDescent="0.2">
      <c r="A220" s="2" t="s">
        <v>537</v>
      </c>
      <c r="B220" s="2" t="s">
        <v>246</v>
      </c>
      <c r="C220" s="31">
        <v>4</v>
      </c>
      <c r="D220" s="2" t="s">
        <v>538</v>
      </c>
      <c r="E220" s="3">
        <v>25760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12">
        <v>813.5</v>
      </c>
      <c r="L220" s="3">
        <v>0</v>
      </c>
      <c r="M220" s="3">
        <v>0</v>
      </c>
      <c r="N220" s="3">
        <v>0</v>
      </c>
      <c r="O220" s="3">
        <v>0</v>
      </c>
      <c r="P220" s="12">
        <v>1009840</v>
      </c>
      <c r="Q220" s="12">
        <v>700690</v>
      </c>
      <c r="R220" s="12">
        <v>0</v>
      </c>
      <c r="S220" s="12">
        <v>30</v>
      </c>
      <c r="T220" s="12">
        <v>1104530</v>
      </c>
      <c r="U220" s="12">
        <v>0</v>
      </c>
      <c r="V220" s="12">
        <v>0</v>
      </c>
      <c r="W220" s="12">
        <v>1303.5999999999999</v>
      </c>
      <c r="X220" s="6">
        <v>0</v>
      </c>
      <c r="Y220" s="12">
        <v>10770</v>
      </c>
      <c r="Z220" s="6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6">
        <v>0</v>
      </c>
      <c r="AG220" s="6">
        <v>0</v>
      </c>
      <c r="AH220" s="12">
        <v>0</v>
      </c>
      <c r="AI220" s="12">
        <v>0</v>
      </c>
      <c r="AJ220" s="3">
        <v>0</v>
      </c>
      <c r="AK220" s="6">
        <v>0</v>
      </c>
      <c r="AL220" s="6">
        <v>0</v>
      </c>
      <c r="AM220" s="12">
        <v>0</v>
      </c>
      <c r="AN220" s="3">
        <v>0</v>
      </c>
      <c r="AO220" s="26">
        <v>10840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3">
        <v>0</v>
      </c>
      <c r="AX220" s="3">
        <v>0</v>
      </c>
      <c r="AY220" s="3">
        <v>540</v>
      </c>
      <c r="AZ220" s="12">
        <v>231340</v>
      </c>
      <c r="BA220" s="3">
        <v>0</v>
      </c>
      <c r="BB220" s="3">
        <v>0</v>
      </c>
      <c r="BC220" s="6">
        <v>0</v>
      </c>
      <c r="BD220" s="12">
        <v>710210</v>
      </c>
      <c r="BE220" s="12">
        <v>46430</v>
      </c>
      <c r="BF220" s="12">
        <v>2954580</v>
      </c>
      <c r="BG220" s="12">
        <v>92650</v>
      </c>
      <c r="BH220" s="12">
        <v>0</v>
      </c>
      <c r="BI220" s="12">
        <v>0</v>
      </c>
      <c r="BJ220" s="12">
        <v>0</v>
      </c>
      <c r="BK220" s="12">
        <v>0</v>
      </c>
      <c r="BL220" s="12">
        <v>0</v>
      </c>
      <c r="BM220" s="12">
        <v>1409</v>
      </c>
      <c r="BN220" s="12">
        <v>32040</v>
      </c>
      <c r="BO220" s="12">
        <v>13680</v>
      </c>
      <c r="BP220" s="12">
        <v>1690</v>
      </c>
      <c r="BQ220" s="12">
        <v>11254.2</v>
      </c>
      <c r="BR220" s="12">
        <v>0</v>
      </c>
      <c r="BS220" s="12">
        <v>0</v>
      </c>
      <c r="BT220" s="12">
        <v>0</v>
      </c>
      <c r="BU220" s="12">
        <v>2379.1</v>
      </c>
      <c r="BV220" s="12">
        <v>11720</v>
      </c>
      <c r="BW220" s="12">
        <v>1773</v>
      </c>
      <c r="BX220" s="12">
        <v>18480</v>
      </c>
      <c r="BY220" s="12">
        <v>101670</v>
      </c>
      <c r="BZ220" s="12">
        <v>517530</v>
      </c>
      <c r="CA220" s="12">
        <v>65410</v>
      </c>
      <c r="CB220" s="12">
        <v>153780</v>
      </c>
      <c r="CC220" s="12">
        <v>838440</v>
      </c>
      <c r="CD220" s="18">
        <v>3503780</v>
      </c>
      <c r="CE220" s="18">
        <v>0</v>
      </c>
      <c r="CF220" s="3">
        <v>0</v>
      </c>
      <c r="CG220" s="3">
        <v>0</v>
      </c>
      <c r="CH220" s="3">
        <v>0</v>
      </c>
      <c r="CI220" s="3">
        <v>0</v>
      </c>
      <c r="CJ220" s="3">
        <v>0</v>
      </c>
      <c r="CK220" s="14">
        <v>0</v>
      </c>
      <c r="CL220" s="12">
        <v>569710</v>
      </c>
      <c r="CM220" s="18">
        <v>0</v>
      </c>
      <c r="CN220" s="12">
        <v>184070</v>
      </c>
      <c r="CO220" s="18">
        <v>0</v>
      </c>
      <c r="CP220" s="3">
        <v>0</v>
      </c>
      <c r="CQ220" s="22">
        <v>0</v>
      </c>
      <c r="CR220" s="12">
        <f t="shared" si="25"/>
        <v>9388222.3999999985</v>
      </c>
      <c r="CS220" s="18">
        <f t="shared" si="26"/>
        <v>3503780</v>
      </c>
      <c r="CT220" s="22">
        <f t="shared" si="29"/>
        <v>0</v>
      </c>
      <c r="CU220" s="14">
        <f t="shared" si="27"/>
        <v>0</v>
      </c>
      <c r="CV220" s="6">
        <f t="shared" si="30"/>
        <v>12892002.399999999</v>
      </c>
      <c r="CW220" s="29">
        <f t="shared" si="31"/>
        <v>72.822065251864984</v>
      </c>
      <c r="CX220" s="29">
        <f t="shared" si="32"/>
        <v>72.822065251864984</v>
      </c>
      <c r="CY220" s="6">
        <f t="shared" si="28"/>
        <v>500.4659316770186</v>
      </c>
    </row>
    <row r="221" spans="1:103" x14ac:dyDescent="0.2">
      <c r="A221" s="2" t="s">
        <v>539</v>
      </c>
      <c r="B221" s="2" t="s">
        <v>246</v>
      </c>
      <c r="C221" s="31">
        <v>4</v>
      </c>
      <c r="D221" s="2" t="s">
        <v>540</v>
      </c>
      <c r="E221" s="3">
        <v>1926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12">
        <v>0</v>
      </c>
      <c r="L221" s="3">
        <v>0</v>
      </c>
      <c r="M221" s="3">
        <v>0</v>
      </c>
      <c r="N221" s="3">
        <v>0</v>
      </c>
      <c r="O221" s="3">
        <v>0</v>
      </c>
      <c r="P221" s="12">
        <v>5560</v>
      </c>
      <c r="Q221" s="12">
        <v>59680</v>
      </c>
      <c r="R221" s="12">
        <v>0</v>
      </c>
      <c r="S221" s="12">
        <v>0</v>
      </c>
      <c r="T221" s="12">
        <v>0</v>
      </c>
      <c r="U221" s="12">
        <v>67520</v>
      </c>
      <c r="V221" s="12">
        <v>0</v>
      </c>
      <c r="W221" s="12">
        <v>0</v>
      </c>
      <c r="X221" s="6">
        <v>0</v>
      </c>
      <c r="Y221" s="12">
        <v>0</v>
      </c>
      <c r="Z221" s="6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6">
        <v>0</v>
      </c>
      <c r="AG221" s="6">
        <v>0</v>
      </c>
      <c r="AH221" s="12">
        <v>0</v>
      </c>
      <c r="AI221" s="12">
        <v>0</v>
      </c>
      <c r="AJ221" s="3">
        <v>0</v>
      </c>
      <c r="AK221" s="6">
        <v>0</v>
      </c>
      <c r="AL221" s="6">
        <v>0</v>
      </c>
      <c r="AM221" s="12">
        <v>0</v>
      </c>
      <c r="AN221" s="3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3">
        <v>0</v>
      </c>
      <c r="AX221" s="3">
        <v>0</v>
      </c>
      <c r="AY221" s="3">
        <v>0</v>
      </c>
      <c r="AZ221" s="12">
        <v>0</v>
      </c>
      <c r="BA221" s="3">
        <v>0</v>
      </c>
      <c r="BB221" s="3">
        <v>0</v>
      </c>
      <c r="BC221" s="6">
        <v>0</v>
      </c>
      <c r="BD221" s="12">
        <v>93300</v>
      </c>
      <c r="BE221" s="12">
        <v>0</v>
      </c>
      <c r="BF221" s="12">
        <v>306520</v>
      </c>
      <c r="BG221" s="12">
        <v>3860</v>
      </c>
      <c r="BH221" s="12">
        <v>0</v>
      </c>
      <c r="BI221" s="12">
        <v>0</v>
      </c>
      <c r="BJ221" s="12">
        <v>0</v>
      </c>
      <c r="BK221" s="12">
        <v>0</v>
      </c>
      <c r="BL221" s="12">
        <v>0</v>
      </c>
      <c r="BM221" s="12">
        <v>178</v>
      </c>
      <c r="BN221" s="12">
        <v>2920</v>
      </c>
      <c r="BO221" s="12">
        <v>300</v>
      </c>
      <c r="BP221" s="12">
        <v>0</v>
      </c>
      <c r="BQ221" s="12">
        <v>0</v>
      </c>
      <c r="BR221" s="12">
        <v>0</v>
      </c>
      <c r="BS221" s="12">
        <v>0</v>
      </c>
      <c r="BT221" s="12">
        <v>0</v>
      </c>
      <c r="BU221" s="12">
        <v>0</v>
      </c>
      <c r="BV221" s="12">
        <v>240</v>
      </c>
      <c r="BW221" s="12">
        <v>0</v>
      </c>
      <c r="BX221" s="12">
        <v>1620</v>
      </c>
      <c r="BY221" s="12">
        <v>3620</v>
      </c>
      <c r="BZ221" s="12">
        <v>13340</v>
      </c>
      <c r="CA221" s="12">
        <v>0</v>
      </c>
      <c r="CB221" s="12">
        <v>3050</v>
      </c>
      <c r="CC221" s="12">
        <v>3530</v>
      </c>
      <c r="CD221" s="18">
        <v>123740</v>
      </c>
      <c r="CE221" s="18">
        <v>0</v>
      </c>
      <c r="CF221" s="3">
        <v>0</v>
      </c>
      <c r="CG221" s="3">
        <v>0</v>
      </c>
      <c r="CH221" s="3">
        <v>0</v>
      </c>
      <c r="CI221" s="3">
        <v>0</v>
      </c>
      <c r="CJ221" s="3">
        <v>0</v>
      </c>
      <c r="CK221" s="14">
        <v>0</v>
      </c>
      <c r="CL221" s="12"/>
      <c r="CM221" s="18">
        <v>0</v>
      </c>
      <c r="CN221" s="12">
        <v>20120</v>
      </c>
      <c r="CO221" s="18">
        <v>0</v>
      </c>
      <c r="CP221" s="3">
        <v>0</v>
      </c>
      <c r="CQ221" s="22">
        <v>0</v>
      </c>
      <c r="CR221" s="12">
        <f t="shared" si="25"/>
        <v>585358</v>
      </c>
      <c r="CS221" s="18">
        <f t="shared" si="26"/>
        <v>123740</v>
      </c>
      <c r="CT221" s="22">
        <f t="shared" si="29"/>
        <v>0</v>
      </c>
      <c r="CU221" s="14">
        <f t="shared" si="27"/>
        <v>0</v>
      </c>
      <c r="CV221" s="6">
        <f t="shared" si="30"/>
        <v>709098</v>
      </c>
      <c r="CW221" s="29">
        <f t="shared" si="31"/>
        <v>82.549661682870351</v>
      </c>
      <c r="CX221" s="29">
        <f t="shared" si="32"/>
        <v>82.549661682870351</v>
      </c>
      <c r="CY221" s="6">
        <f t="shared" si="28"/>
        <v>368.17133956386294</v>
      </c>
    </row>
    <row r="222" spans="1:103" x14ac:dyDescent="0.2">
      <c r="A222" s="2" t="s">
        <v>541</v>
      </c>
      <c r="B222" s="2" t="s">
        <v>246</v>
      </c>
      <c r="C222" s="31">
        <v>4</v>
      </c>
      <c r="D222" s="2" t="s">
        <v>542</v>
      </c>
      <c r="E222" s="3">
        <v>1135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12">
        <v>0</v>
      </c>
      <c r="L222" s="3">
        <v>0</v>
      </c>
      <c r="M222" s="3">
        <v>0</v>
      </c>
      <c r="N222" s="3">
        <v>0</v>
      </c>
      <c r="O222" s="3">
        <v>0</v>
      </c>
      <c r="P222" s="12">
        <v>1100</v>
      </c>
      <c r="Q222" s="12">
        <v>23940</v>
      </c>
      <c r="R222" s="12">
        <v>0</v>
      </c>
      <c r="S222" s="12">
        <v>0</v>
      </c>
      <c r="T222" s="12">
        <v>0</v>
      </c>
      <c r="U222" s="12">
        <v>32790</v>
      </c>
      <c r="V222" s="12">
        <v>0</v>
      </c>
      <c r="W222" s="12">
        <v>140</v>
      </c>
      <c r="X222" s="6">
        <v>0</v>
      </c>
      <c r="Y222" s="12">
        <v>0</v>
      </c>
      <c r="Z222" s="6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6">
        <v>0</v>
      </c>
      <c r="AG222" s="6">
        <v>0</v>
      </c>
      <c r="AH222" s="12">
        <v>0</v>
      </c>
      <c r="AI222" s="12">
        <v>0</v>
      </c>
      <c r="AJ222" s="3">
        <v>0</v>
      </c>
      <c r="AK222" s="6">
        <v>0</v>
      </c>
      <c r="AL222" s="6">
        <v>0</v>
      </c>
      <c r="AM222" s="12">
        <v>0</v>
      </c>
      <c r="AN222" s="3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3">
        <v>0</v>
      </c>
      <c r="AX222" s="3">
        <v>0</v>
      </c>
      <c r="AY222" s="3">
        <v>0</v>
      </c>
      <c r="AZ222" s="12">
        <v>0</v>
      </c>
      <c r="BA222" s="3">
        <v>0</v>
      </c>
      <c r="BB222" s="3">
        <v>0</v>
      </c>
      <c r="BC222" s="6">
        <v>0</v>
      </c>
      <c r="BD222" s="12">
        <v>33980</v>
      </c>
      <c r="BE222" s="12">
        <v>0</v>
      </c>
      <c r="BF222" s="12">
        <v>69800</v>
      </c>
      <c r="BG222" s="12">
        <v>5265</v>
      </c>
      <c r="BH222" s="12">
        <v>0</v>
      </c>
      <c r="BI222" s="12">
        <v>0</v>
      </c>
      <c r="BJ222" s="12">
        <v>0</v>
      </c>
      <c r="BK222" s="12">
        <v>0</v>
      </c>
      <c r="BL222" s="12">
        <v>0</v>
      </c>
      <c r="BM222" s="12">
        <v>118</v>
      </c>
      <c r="BN222" s="12">
        <v>1480</v>
      </c>
      <c r="BO222" s="12">
        <v>840</v>
      </c>
      <c r="BP222" s="12">
        <v>0</v>
      </c>
      <c r="BQ222" s="12">
        <v>0</v>
      </c>
      <c r="BR222" s="12">
        <v>0</v>
      </c>
      <c r="BS222" s="12">
        <v>0</v>
      </c>
      <c r="BT222" s="12">
        <v>0</v>
      </c>
      <c r="BU222" s="12">
        <v>217</v>
      </c>
      <c r="BV222" s="12">
        <v>0</v>
      </c>
      <c r="BW222" s="12">
        <v>0</v>
      </c>
      <c r="BX222" s="12">
        <v>540</v>
      </c>
      <c r="BY222" s="12">
        <v>1420</v>
      </c>
      <c r="BZ222" s="12">
        <v>5990</v>
      </c>
      <c r="CA222" s="12">
        <v>0</v>
      </c>
      <c r="CB222" s="12">
        <v>0</v>
      </c>
      <c r="CC222" s="12">
        <v>0</v>
      </c>
      <c r="CD222" s="18">
        <v>115590</v>
      </c>
      <c r="CE222" s="18">
        <v>0</v>
      </c>
      <c r="CF222" s="3">
        <v>910</v>
      </c>
      <c r="CG222" s="3">
        <v>0</v>
      </c>
      <c r="CH222" s="3">
        <v>0</v>
      </c>
      <c r="CI222" s="3">
        <v>0</v>
      </c>
      <c r="CJ222" s="3">
        <v>0</v>
      </c>
      <c r="CK222" s="14">
        <v>0</v>
      </c>
      <c r="CL222" s="12"/>
      <c r="CM222" s="18">
        <v>0</v>
      </c>
      <c r="CN222" s="12">
        <v>15750</v>
      </c>
      <c r="CO222" s="18">
        <v>0</v>
      </c>
      <c r="CP222" s="3">
        <v>0</v>
      </c>
      <c r="CQ222" s="22">
        <v>0</v>
      </c>
      <c r="CR222" s="12">
        <f t="shared" si="25"/>
        <v>193370</v>
      </c>
      <c r="CS222" s="18">
        <f t="shared" si="26"/>
        <v>115590</v>
      </c>
      <c r="CT222" s="22">
        <f t="shared" si="29"/>
        <v>0</v>
      </c>
      <c r="CU222" s="14">
        <f t="shared" si="27"/>
        <v>0</v>
      </c>
      <c r="CV222" s="6">
        <f t="shared" si="30"/>
        <v>308960</v>
      </c>
      <c r="CW222" s="29">
        <f t="shared" si="31"/>
        <v>62.587389953392027</v>
      </c>
      <c r="CX222" s="29">
        <f t="shared" si="32"/>
        <v>62.587389953392027</v>
      </c>
      <c r="CY222" s="6">
        <f t="shared" si="28"/>
        <v>272.21145374449338</v>
      </c>
    </row>
    <row r="223" spans="1:103" x14ac:dyDescent="0.2">
      <c r="A223" s="2" t="s">
        <v>543</v>
      </c>
      <c r="B223" s="2" t="s">
        <v>246</v>
      </c>
      <c r="C223" s="31">
        <v>4</v>
      </c>
      <c r="D223" s="2" t="s">
        <v>544</v>
      </c>
      <c r="E223" s="3">
        <v>16398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12">
        <v>274.2</v>
      </c>
      <c r="L223" s="3">
        <v>0</v>
      </c>
      <c r="M223" s="3">
        <v>0</v>
      </c>
      <c r="N223" s="3">
        <v>0</v>
      </c>
      <c r="O223" s="3">
        <v>0</v>
      </c>
      <c r="P223" s="12">
        <v>302260</v>
      </c>
      <c r="Q223" s="12">
        <v>391040</v>
      </c>
      <c r="R223" s="12">
        <v>0</v>
      </c>
      <c r="S223" s="12">
        <v>0</v>
      </c>
      <c r="T223" s="12">
        <v>570040</v>
      </c>
      <c r="U223" s="12">
        <v>0</v>
      </c>
      <c r="V223" s="12">
        <v>0</v>
      </c>
      <c r="W223" s="12">
        <v>206.8</v>
      </c>
      <c r="X223" s="6">
        <v>0</v>
      </c>
      <c r="Y223" s="12">
        <v>2950</v>
      </c>
      <c r="Z223" s="6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6">
        <v>0</v>
      </c>
      <c r="AG223" s="6">
        <v>0</v>
      </c>
      <c r="AH223" s="12">
        <v>0</v>
      </c>
      <c r="AI223" s="12">
        <v>0</v>
      </c>
      <c r="AJ223" s="3">
        <v>0</v>
      </c>
      <c r="AK223" s="6">
        <v>0</v>
      </c>
      <c r="AL223" s="6">
        <v>0</v>
      </c>
      <c r="AM223" s="12">
        <v>0</v>
      </c>
      <c r="AN223" s="3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3">
        <v>0</v>
      </c>
      <c r="AX223" s="3">
        <v>70</v>
      </c>
      <c r="AY223" s="3">
        <v>0</v>
      </c>
      <c r="AZ223" s="12">
        <v>134880</v>
      </c>
      <c r="BA223" s="3">
        <v>0</v>
      </c>
      <c r="BB223" s="3">
        <v>0</v>
      </c>
      <c r="BC223" s="6">
        <v>0</v>
      </c>
      <c r="BD223" s="12">
        <v>413580</v>
      </c>
      <c r="BE223" s="12">
        <v>0</v>
      </c>
      <c r="BF223" s="12">
        <v>1610410</v>
      </c>
      <c r="BG223" s="12">
        <v>56980</v>
      </c>
      <c r="BH223" s="12">
        <v>0</v>
      </c>
      <c r="BI223" s="12">
        <v>0</v>
      </c>
      <c r="BJ223" s="12">
        <v>0</v>
      </c>
      <c r="BK223" s="12">
        <v>0</v>
      </c>
      <c r="BL223" s="12">
        <v>0</v>
      </c>
      <c r="BM223" s="12">
        <v>767</v>
      </c>
      <c r="BN223" s="12">
        <v>17600</v>
      </c>
      <c r="BO223" s="12">
        <v>5590</v>
      </c>
      <c r="BP223" s="12">
        <v>450</v>
      </c>
      <c r="BQ223" s="12">
        <v>4660</v>
      </c>
      <c r="BR223" s="12">
        <v>0</v>
      </c>
      <c r="BS223" s="12">
        <v>0</v>
      </c>
      <c r="BT223" s="12">
        <v>0</v>
      </c>
      <c r="BU223" s="12">
        <v>492.2</v>
      </c>
      <c r="BV223" s="12">
        <v>0</v>
      </c>
      <c r="BW223" s="12">
        <v>0</v>
      </c>
      <c r="BX223" s="12">
        <v>11880</v>
      </c>
      <c r="BY223" s="12">
        <v>41690</v>
      </c>
      <c r="BZ223" s="12">
        <v>210730</v>
      </c>
      <c r="CA223" s="12">
        <v>0</v>
      </c>
      <c r="CB223" s="12">
        <v>50780</v>
      </c>
      <c r="CC223" s="12">
        <v>197400</v>
      </c>
      <c r="CD223" s="18">
        <v>1421060</v>
      </c>
      <c r="CE223" s="18">
        <v>0</v>
      </c>
      <c r="CF223" s="3">
        <v>0</v>
      </c>
      <c r="CG223" s="3">
        <v>0</v>
      </c>
      <c r="CH223" s="3">
        <v>0</v>
      </c>
      <c r="CI223" s="3">
        <v>0</v>
      </c>
      <c r="CJ223" s="3">
        <v>0</v>
      </c>
      <c r="CK223" s="14">
        <v>0</v>
      </c>
      <c r="CL223" s="12">
        <v>191780</v>
      </c>
      <c r="CM223" s="18">
        <v>0</v>
      </c>
      <c r="CN223" s="12">
        <v>123980</v>
      </c>
      <c r="CO223" s="18">
        <v>0</v>
      </c>
      <c r="CP223" s="3">
        <v>0</v>
      </c>
      <c r="CQ223" s="22">
        <v>0</v>
      </c>
      <c r="CR223" s="12">
        <f t="shared" si="25"/>
        <v>4340420.2</v>
      </c>
      <c r="CS223" s="18">
        <f t="shared" si="26"/>
        <v>1421060</v>
      </c>
      <c r="CT223" s="22">
        <f t="shared" si="29"/>
        <v>0</v>
      </c>
      <c r="CU223" s="14">
        <f t="shared" si="27"/>
        <v>0</v>
      </c>
      <c r="CV223" s="6">
        <f t="shared" si="30"/>
        <v>5761480.2000000002</v>
      </c>
      <c r="CW223" s="29">
        <f t="shared" si="31"/>
        <v>75.335157795040246</v>
      </c>
      <c r="CX223" s="29">
        <f t="shared" si="32"/>
        <v>75.335157795040246</v>
      </c>
      <c r="CY223" s="6">
        <f t="shared" si="28"/>
        <v>351.35261617270402</v>
      </c>
    </row>
    <row r="224" spans="1:103" x14ac:dyDescent="0.2">
      <c r="A224" s="2" t="s">
        <v>545</v>
      </c>
      <c r="B224" s="2" t="s">
        <v>246</v>
      </c>
      <c r="C224" s="31">
        <v>4</v>
      </c>
      <c r="D224" s="2" t="s">
        <v>546</v>
      </c>
      <c r="E224" s="3">
        <v>2169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12">
        <v>0</v>
      </c>
      <c r="L224" s="3">
        <v>0</v>
      </c>
      <c r="M224" s="3">
        <v>0</v>
      </c>
      <c r="N224" s="3">
        <v>0</v>
      </c>
      <c r="O224" s="3">
        <v>0</v>
      </c>
      <c r="P224" s="12">
        <v>94950</v>
      </c>
      <c r="Q224" s="12">
        <v>56520</v>
      </c>
      <c r="R224" s="12">
        <v>0</v>
      </c>
      <c r="S224" s="12">
        <v>0</v>
      </c>
      <c r="T224" s="12">
        <v>0</v>
      </c>
      <c r="U224" s="12">
        <v>63820</v>
      </c>
      <c r="V224" s="12">
        <v>0</v>
      </c>
      <c r="W224" s="12">
        <v>0</v>
      </c>
      <c r="X224" s="6">
        <v>0</v>
      </c>
      <c r="Y224" s="12">
        <v>0</v>
      </c>
      <c r="Z224" s="6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6">
        <v>0</v>
      </c>
      <c r="AG224" s="6">
        <v>0</v>
      </c>
      <c r="AH224" s="12">
        <v>0</v>
      </c>
      <c r="AI224" s="12">
        <v>0</v>
      </c>
      <c r="AJ224" s="3">
        <v>0</v>
      </c>
      <c r="AK224" s="6">
        <v>0</v>
      </c>
      <c r="AL224" s="6">
        <v>0</v>
      </c>
      <c r="AM224" s="12">
        <v>0</v>
      </c>
      <c r="AN224" s="3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3">
        <v>0</v>
      </c>
      <c r="AX224" s="3">
        <v>0</v>
      </c>
      <c r="AY224" s="3">
        <v>0</v>
      </c>
      <c r="AZ224" s="12">
        <v>0</v>
      </c>
      <c r="BA224" s="3">
        <v>0</v>
      </c>
      <c r="BB224" s="3">
        <v>0</v>
      </c>
      <c r="BC224" s="6">
        <v>0</v>
      </c>
      <c r="BD224" s="12">
        <v>0</v>
      </c>
      <c r="BE224" s="12">
        <v>0</v>
      </c>
      <c r="BF224" s="12">
        <v>135550</v>
      </c>
      <c r="BG224" s="12">
        <v>15050</v>
      </c>
      <c r="BH224" s="12">
        <v>0</v>
      </c>
      <c r="BI224" s="12">
        <v>0</v>
      </c>
      <c r="BJ224" s="12">
        <v>0</v>
      </c>
      <c r="BK224" s="12">
        <v>0</v>
      </c>
      <c r="BL224" s="12">
        <v>0</v>
      </c>
      <c r="BM224" s="12">
        <v>0</v>
      </c>
      <c r="BN224" s="12">
        <v>2000</v>
      </c>
      <c r="BO224" s="12">
        <v>650</v>
      </c>
      <c r="BP224" s="12">
        <v>0</v>
      </c>
      <c r="BQ224" s="12">
        <v>0</v>
      </c>
      <c r="BR224" s="12">
        <v>0</v>
      </c>
      <c r="BS224" s="12">
        <v>0</v>
      </c>
      <c r="BT224" s="12">
        <v>0</v>
      </c>
      <c r="BU224" s="12">
        <v>0</v>
      </c>
      <c r="BV224" s="12">
        <v>0</v>
      </c>
      <c r="BW224" s="12">
        <v>0</v>
      </c>
      <c r="BX224" s="12">
        <v>0</v>
      </c>
      <c r="BY224" s="12">
        <v>0</v>
      </c>
      <c r="BZ224" s="12">
        <v>0</v>
      </c>
      <c r="CA224" s="12">
        <v>0</v>
      </c>
      <c r="CB224" s="12">
        <v>9100</v>
      </c>
      <c r="CC224" s="12">
        <v>125190</v>
      </c>
      <c r="CD224" s="18">
        <v>229730</v>
      </c>
      <c r="CE224" s="18">
        <v>0</v>
      </c>
      <c r="CF224" s="3">
        <v>0</v>
      </c>
      <c r="CG224" s="3">
        <v>0</v>
      </c>
      <c r="CH224" s="3">
        <v>0</v>
      </c>
      <c r="CI224" s="3">
        <v>0</v>
      </c>
      <c r="CJ224" s="3">
        <v>0</v>
      </c>
      <c r="CK224" s="14">
        <v>0</v>
      </c>
      <c r="CL224" s="12"/>
      <c r="CM224" s="18">
        <v>0</v>
      </c>
      <c r="CN224" s="12">
        <v>60620</v>
      </c>
      <c r="CO224" s="18">
        <v>0</v>
      </c>
      <c r="CP224" s="25">
        <v>20000</v>
      </c>
      <c r="CQ224" s="22">
        <v>0</v>
      </c>
      <c r="CR224" s="12">
        <f t="shared" si="25"/>
        <v>563450</v>
      </c>
      <c r="CS224" s="18">
        <f t="shared" si="26"/>
        <v>229730</v>
      </c>
      <c r="CT224" s="22">
        <f t="shared" si="29"/>
        <v>0</v>
      </c>
      <c r="CU224" s="14">
        <f t="shared" si="27"/>
        <v>0</v>
      </c>
      <c r="CV224" s="6">
        <f t="shared" si="30"/>
        <v>793180</v>
      </c>
      <c r="CW224" s="29">
        <f t="shared" si="31"/>
        <v>71.036839052926197</v>
      </c>
      <c r="CX224" s="29">
        <f t="shared" si="32"/>
        <v>71.036839052926197</v>
      </c>
      <c r="CY224" s="6">
        <f t="shared" si="28"/>
        <v>365.68925772245274</v>
      </c>
    </row>
    <row r="225" spans="1:103" x14ac:dyDescent="0.2">
      <c r="A225" s="2" t="s">
        <v>547</v>
      </c>
      <c r="B225" s="2" t="s">
        <v>246</v>
      </c>
      <c r="C225" s="31">
        <v>4</v>
      </c>
      <c r="D225" s="2" t="s">
        <v>548</v>
      </c>
      <c r="E225" s="4">
        <v>326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13">
        <v>0</v>
      </c>
      <c r="L225" s="4">
        <v>0</v>
      </c>
      <c r="M225" s="4">
        <v>0</v>
      </c>
      <c r="N225" s="4">
        <v>0</v>
      </c>
      <c r="O225" s="4">
        <v>0</v>
      </c>
      <c r="P225" s="13">
        <v>0</v>
      </c>
      <c r="Q225" s="13">
        <v>12000</v>
      </c>
      <c r="R225" s="13">
        <v>0</v>
      </c>
      <c r="S225" s="13">
        <v>0</v>
      </c>
      <c r="T225" s="13">
        <v>0</v>
      </c>
      <c r="U225" s="13">
        <v>15300</v>
      </c>
      <c r="V225" s="13">
        <v>0</v>
      </c>
      <c r="W225" s="13">
        <v>0</v>
      </c>
      <c r="X225" s="6">
        <v>0</v>
      </c>
      <c r="Y225" s="13">
        <v>0</v>
      </c>
      <c r="Z225" s="6">
        <v>0</v>
      </c>
      <c r="AA225" s="13">
        <v>0</v>
      </c>
      <c r="AB225" s="13">
        <v>0</v>
      </c>
      <c r="AC225" s="13">
        <v>0</v>
      </c>
      <c r="AD225" s="13">
        <v>0</v>
      </c>
      <c r="AE225" s="13">
        <v>0</v>
      </c>
      <c r="AF225" s="6">
        <v>0</v>
      </c>
      <c r="AG225" s="6">
        <v>0</v>
      </c>
      <c r="AH225" s="13">
        <v>0</v>
      </c>
      <c r="AI225" s="13">
        <v>0</v>
      </c>
      <c r="AJ225" s="4">
        <v>0</v>
      </c>
      <c r="AK225" s="6">
        <v>0</v>
      </c>
      <c r="AL225" s="6">
        <v>0</v>
      </c>
      <c r="AM225" s="13">
        <v>0</v>
      </c>
      <c r="AN225" s="4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6">
        <v>0</v>
      </c>
      <c r="AV225" s="6">
        <v>0</v>
      </c>
      <c r="AW225" s="4">
        <v>0</v>
      </c>
      <c r="AX225" s="4">
        <v>0</v>
      </c>
      <c r="AY225" s="4">
        <v>0</v>
      </c>
      <c r="AZ225" s="13">
        <v>0</v>
      </c>
      <c r="BA225" s="4">
        <v>0</v>
      </c>
      <c r="BB225" s="4">
        <v>0</v>
      </c>
      <c r="BC225" s="6">
        <v>0</v>
      </c>
      <c r="BD225" s="13">
        <v>13750</v>
      </c>
      <c r="BE225" s="13">
        <v>0</v>
      </c>
      <c r="BF225" s="13">
        <v>16820</v>
      </c>
      <c r="BG225" s="13">
        <v>1765</v>
      </c>
      <c r="BH225" s="13">
        <v>0</v>
      </c>
      <c r="BI225" s="13">
        <v>0</v>
      </c>
      <c r="BJ225" s="13">
        <v>0</v>
      </c>
      <c r="BK225" s="13">
        <v>0</v>
      </c>
      <c r="BL225" s="13">
        <v>0</v>
      </c>
      <c r="BM225" s="13">
        <v>0</v>
      </c>
      <c r="BN225" s="13">
        <v>1100</v>
      </c>
      <c r="BO225" s="13">
        <v>510</v>
      </c>
      <c r="BP225" s="13">
        <v>0</v>
      </c>
      <c r="BQ225" s="13">
        <v>0</v>
      </c>
      <c r="BR225" s="13">
        <v>0</v>
      </c>
      <c r="BS225" s="13">
        <v>0</v>
      </c>
      <c r="BT225" s="13">
        <v>0</v>
      </c>
      <c r="BU225" s="13">
        <v>0</v>
      </c>
      <c r="BV225" s="13">
        <v>0</v>
      </c>
      <c r="BW225" s="13">
        <v>0</v>
      </c>
      <c r="BX225" s="13">
        <v>1000</v>
      </c>
      <c r="BY225" s="13">
        <v>540</v>
      </c>
      <c r="BZ225" s="13">
        <v>0</v>
      </c>
      <c r="CA225" s="13">
        <v>0</v>
      </c>
      <c r="CB225" s="13">
        <v>0</v>
      </c>
      <c r="CC225" s="13">
        <v>0</v>
      </c>
      <c r="CD225" s="19">
        <v>48530</v>
      </c>
      <c r="CE225" s="19">
        <v>0</v>
      </c>
      <c r="CF225" s="4">
        <v>0</v>
      </c>
      <c r="CG225" s="4">
        <v>0</v>
      </c>
      <c r="CH225" s="4">
        <v>0</v>
      </c>
      <c r="CI225" s="4">
        <v>0</v>
      </c>
      <c r="CJ225" s="4">
        <v>0</v>
      </c>
      <c r="CK225" s="15">
        <v>0</v>
      </c>
      <c r="CL225" s="13"/>
      <c r="CM225" s="19">
        <v>0</v>
      </c>
      <c r="CN225" s="13">
        <v>18780</v>
      </c>
      <c r="CO225" s="19">
        <v>0</v>
      </c>
      <c r="CP225" s="4">
        <v>5250</v>
      </c>
      <c r="CQ225" s="22">
        <v>5250</v>
      </c>
      <c r="CR225" s="12">
        <f t="shared" si="25"/>
        <v>81565</v>
      </c>
      <c r="CS225" s="18">
        <f t="shared" si="26"/>
        <v>48530</v>
      </c>
      <c r="CT225" s="22">
        <f t="shared" si="29"/>
        <v>5250</v>
      </c>
      <c r="CU225" s="14">
        <f t="shared" si="27"/>
        <v>0</v>
      </c>
      <c r="CV225" s="6">
        <f t="shared" si="30"/>
        <v>130095</v>
      </c>
      <c r="CW225" s="29">
        <f t="shared" si="31"/>
        <v>64.14348516753482</v>
      </c>
      <c r="CX225" s="29">
        <f t="shared" si="32"/>
        <v>64.14348516753482</v>
      </c>
      <c r="CY225" s="6">
        <f t="shared" si="28"/>
        <v>399.06441717791409</v>
      </c>
    </row>
    <row r="226" spans="1:103" x14ac:dyDescent="0.2">
      <c r="A226" s="2" t="s">
        <v>549</v>
      </c>
      <c r="B226" s="2" t="s">
        <v>246</v>
      </c>
      <c r="C226" s="31">
        <v>4</v>
      </c>
      <c r="D226" s="2" t="s">
        <v>550</v>
      </c>
      <c r="E226" s="4">
        <v>1825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13">
        <v>0</v>
      </c>
      <c r="L226" s="4">
        <v>0</v>
      </c>
      <c r="M226" s="4">
        <v>0</v>
      </c>
      <c r="N226" s="4">
        <v>0</v>
      </c>
      <c r="O226" s="4">
        <v>0</v>
      </c>
      <c r="P226" s="13">
        <v>0</v>
      </c>
      <c r="Q226" s="13">
        <v>41080</v>
      </c>
      <c r="R226" s="13">
        <v>0</v>
      </c>
      <c r="S226" s="13">
        <v>0</v>
      </c>
      <c r="T226" s="13">
        <v>0</v>
      </c>
      <c r="U226" s="13">
        <v>75400</v>
      </c>
      <c r="V226" s="13">
        <v>0</v>
      </c>
      <c r="W226" s="13">
        <v>0</v>
      </c>
      <c r="X226" s="6">
        <v>0</v>
      </c>
      <c r="Y226" s="13">
        <v>2010</v>
      </c>
      <c r="Z226" s="6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  <c r="AF226" s="6">
        <v>0</v>
      </c>
      <c r="AG226" s="6">
        <v>0</v>
      </c>
      <c r="AH226" s="13">
        <v>0</v>
      </c>
      <c r="AI226" s="13">
        <v>0</v>
      </c>
      <c r="AJ226" s="4">
        <v>0</v>
      </c>
      <c r="AK226" s="6">
        <v>0</v>
      </c>
      <c r="AL226" s="6">
        <v>0</v>
      </c>
      <c r="AM226" s="13">
        <v>0</v>
      </c>
      <c r="AN226" s="4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4">
        <v>0</v>
      </c>
      <c r="AX226" s="4">
        <v>0</v>
      </c>
      <c r="AY226" s="4">
        <v>0</v>
      </c>
      <c r="AZ226" s="13">
        <v>0</v>
      </c>
      <c r="BA226" s="4">
        <v>0</v>
      </c>
      <c r="BB226" s="4">
        <v>0</v>
      </c>
      <c r="BC226" s="6">
        <v>0</v>
      </c>
      <c r="BD226" s="13">
        <v>77800</v>
      </c>
      <c r="BE226" s="13">
        <v>0</v>
      </c>
      <c r="BF226" s="13">
        <v>159480</v>
      </c>
      <c r="BG226" s="13">
        <v>9480</v>
      </c>
      <c r="BH226" s="13">
        <v>0</v>
      </c>
      <c r="BI226" s="13">
        <v>0</v>
      </c>
      <c r="BJ226" s="13">
        <v>0</v>
      </c>
      <c r="BK226" s="13">
        <v>0</v>
      </c>
      <c r="BL226" s="13">
        <v>0</v>
      </c>
      <c r="BM226" s="13">
        <v>92</v>
      </c>
      <c r="BN226" s="13">
        <v>1460</v>
      </c>
      <c r="BO226" s="13">
        <v>1950</v>
      </c>
      <c r="BP226" s="13">
        <v>0</v>
      </c>
      <c r="BQ226" s="13">
        <v>0</v>
      </c>
      <c r="BR226" s="13">
        <v>0</v>
      </c>
      <c r="BS226" s="13">
        <v>0</v>
      </c>
      <c r="BT226" s="13">
        <v>0</v>
      </c>
      <c r="BU226" s="13">
        <v>280</v>
      </c>
      <c r="BV226" s="13">
        <v>585</v>
      </c>
      <c r="BW226" s="13">
        <v>0</v>
      </c>
      <c r="BX226" s="13">
        <v>2300</v>
      </c>
      <c r="BY226" s="13">
        <v>3080</v>
      </c>
      <c r="BZ226" s="13">
        <v>6610</v>
      </c>
      <c r="CA226" s="13">
        <v>0</v>
      </c>
      <c r="CB226" s="13">
        <v>18100</v>
      </c>
      <c r="CC226" s="13">
        <v>14000</v>
      </c>
      <c r="CD226" s="19">
        <v>113200</v>
      </c>
      <c r="CE226" s="19">
        <v>0</v>
      </c>
      <c r="CF226" s="4">
        <v>0</v>
      </c>
      <c r="CG226" s="4">
        <v>0</v>
      </c>
      <c r="CH226" s="4">
        <v>0</v>
      </c>
      <c r="CI226" s="4">
        <v>0</v>
      </c>
      <c r="CJ226" s="4">
        <v>0</v>
      </c>
      <c r="CK226" s="15">
        <v>0</v>
      </c>
      <c r="CL226" s="13"/>
      <c r="CM226" s="19">
        <v>0</v>
      </c>
      <c r="CN226" s="13">
        <v>11800</v>
      </c>
      <c r="CO226" s="19">
        <v>0</v>
      </c>
      <c r="CP226" s="4">
        <v>0</v>
      </c>
      <c r="CQ226" s="22">
        <v>0</v>
      </c>
      <c r="CR226" s="12">
        <f t="shared" si="25"/>
        <v>425507</v>
      </c>
      <c r="CS226" s="18">
        <f t="shared" si="26"/>
        <v>113200</v>
      </c>
      <c r="CT226" s="22">
        <f t="shared" si="29"/>
        <v>0</v>
      </c>
      <c r="CU226" s="14">
        <f t="shared" si="27"/>
        <v>0</v>
      </c>
      <c r="CV226" s="6">
        <f t="shared" si="30"/>
        <v>538707</v>
      </c>
      <c r="CW226" s="29">
        <f t="shared" si="31"/>
        <v>78.986721910054996</v>
      </c>
      <c r="CX226" s="29">
        <f t="shared" si="32"/>
        <v>78.986721910054996</v>
      </c>
      <c r="CY226" s="6">
        <f t="shared" si="28"/>
        <v>295.18191780821917</v>
      </c>
    </row>
    <row r="227" spans="1:103" x14ac:dyDescent="0.2">
      <c r="A227" s="5">
        <v>11</v>
      </c>
      <c r="B227" s="5" t="s">
        <v>552</v>
      </c>
      <c r="C227" s="32">
        <v>0</v>
      </c>
      <c r="D227" s="5" t="s">
        <v>551</v>
      </c>
      <c r="E227" s="6">
        <f t="shared" ref="E227:AJ227" si="33">SUM(E2:E226)</f>
        <v>1480545</v>
      </c>
      <c r="F227" s="6">
        <f t="shared" si="33"/>
        <v>142790</v>
      </c>
      <c r="G227" s="6">
        <f t="shared" si="33"/>
        <v>30430</v>
      </c>
      <c r="H227" s="6">
        <f t="shared" si="33"/>
        <v>1490</v>
      </c>
      <c r="I227" s="6">
        <f t="shared" si="33"/>
        <v>18470</v>
      </c>
      <c r="J227" s="6">
        <f t="shared" si="33"/>
        <v>203</v>
      </c>
      <c r="K227" s="11">
        <f t="shared" si="33"/>
        <v>35666.359999999993</v>
      </c>
      <c r="L227" s="6">
        <f t="shared" si="33"/>
        <v>5730</v>
      </c>
      <c r="M227" s="6">
        <f t="shared" si="33"/>
        <v>220</v>
      </c>
      <c r="N227" s="6">
        <f t="shared" si="33"/>
        <v>134</v>
      </c>
      <c r="O227" s="6">
        <f t="shared" si="33"/>
        <v>130</v>
      </c>
      <c r="P227" s="11">
        <f t="shared" si="33"/>
        <v>33711598</v>
      </c>
      <c r="Q227" s="11">
        <f t="shared" si="33"/>
        <v>26146072</v>
      </c>
      <c r="R227" s="11">
        <f t="shared" si="33"/>
        <v>262485</v>
      </c>
      <c r="S227" s="11">
        <f t="shared" si="33"/>
        <v>661300</v>
      </c>
      <c r="T227" s="11">
        <f t="shared" si="33"/>
        <v>40741191</v>
      </c>
      <c r="U227" s="11">
        <f t="shared" si="33"/>
        <v>46866844</v>
      </c>
      <c r="V227" s="11">
        <f t="shared" si="33"/>
        <v>1685</v>
      </c>
      <c r="W227" s="11">
        <f t="shared" si="33"/>
        <v>15406.4</v>
      </c>
      <c r="X227" s="6">
        <f t="shared" si="33"/>
        <v>22</v>
      </c>
      <c r="Y227" s="11">
        <f t="shared" si="33"/>
        <v>426443</v>
      </c>
      <c r="Z227" s="6">
        <f t="shared" si="33"/>
        <v>18069</v>
      </c>
      <c r="AA227" s="11">
        <f t="shared" si="33"/>
        <v>719</v>
      </c>
      <c r="AB227" s="11">
        <f t="shared" si="33"/>
        <v>468</v>
      </c>
      <c r="AC227" s="11">
        <f t="shared" si="33"/>
        <v>3962</v>
      </c>
      <c r="AD227" s="11">
        <f t="shared" si="33"/>
        <v>16581</v>
      </c>
      <c r="AE227" s="11">
        <f t="shared" si="33"/>
        <v>9405</v>
      </c>
      <c r="AF227" s="6">
        <f t="shared" si="33"/>
        <v>160</v>
      </c>
      <c r="AG227" s="6">
        <f t="shared" si="33"/>
        <v>70</v>
      </c>
      <c r="AH227" s="11">
        <f t="shared" si="33"/>
        <v>3970</v>
      </c>
      <c r="AI227" s="11">
        <f t="shared" si="33"/>
        <v>4450</v>
      </c>
      <c r="AJ227" s="6">
        <f t="shared" si="33"/>
        <v>8122</v>
      </c>
      <c r="AK227" s="6">
        <f t="shared" ref="AK227:BP227" si="34">SUM(AK2:AK226)</f>
        <v>31960</v>
      </c>
      <c r="AL227" s="6">
        <f t="shared" si="34"/>
        <v>7110</v>
      </c>
      <c r="AM227" s="11">
        <f t="shared" si="34"/>
        <v>2439039</v>
      </c>
      <c r="AN227" s="6">
        <f t="shared" si="34"/>
        <v>33980</v>
      </c>
      <c r="AO227" s="6">
        <f t="shared" si="34"/>
        <v>10840</v>
      </c>
      <c r="AP227" s="6">
        <f t="shared" si="34"/>
        <v>250</v>
      </c>
      <c r="AQ227" s="6">
        <f t="shared" si="34"/>
        <v>1590</v>
      </c>
      <c r="AR227" s="6">
        <f t="shared" si="34"/>
        <v>4390</v>
      </c>
      <c r="AS227" s="6">
        <f t="shared" si="34"/>
        <v>440</v>
      </c>
      <c r="AT227" s="6">
        <f t="shared" si="34"/>
        <v>326850</v>
      </c>
      <c r="AU227" s="6">
        <f t="shared" si="34"/>
        <v>652430</v>
      </c>
      <c r="AV227" s="6">
        <f t="shared" si="34"/>
        <v>2579</v>
      </c>
      <c r="AW227" s="6">
        <f t="shared" si="34"/>
        <v>10111</v>
      </c>
      <c r="AX227" s="6">
        <f t="shared" si="34"/>
        <v>2967</v>
      </c>
      <c r="AY227" s="6">
        <f t="shared" si="34"/>
        <v>55552</v>
      </c>
      <c r="AZ227" s="11">
        <f t="shared" si="34"/>
        <v>5825550</v>
      </c>
      <c r="BA227" s="6">
        <f t="shared" si="34"/>
        <v>193.85</v>
      </c>
      <c r="BB227" s="6">
        <f t="shared" si="34"/>
        <v>41.5</v>
      </c>
      <c r="BC227" s="6">
        <f t="shared" si="34"/>
        <v>451600</v>
      </c>
      <c r="BD227" s="11">
        <f t="shared" si="34"/>
        <v>69380973</v>
      </c>
      <c r="BE227" s="11">
        <f t="shared" si="34"/>
        <v>5839850</v>
      </c>
      <c r="BF227" s="11">
        <f t="shared" si="34"/>
        <v>145594646.5</v>
      </c>
      <c r="BG227" s="11">
        <f t="shared" si="34"/>
        <v>5697567.5</v>
      </c>
      <c r="BH227" s="11">
        <f t="shared" si="34"/>
        <v>105480</v>
      </c>
      <c r="BI227" s="11">
        <f t="shared" si="34"/>
        <v>4919</v>
      </c>
      <c r="BJ227" s="11">
        <f t="shared" si="34"/>
        <v>1886</v>
      </c>
      <c r="BK227" s="11">
        <f t="shared" si="34"/>
        <v>970</v>
      </c>
      <c r="BL227" s="11">
        <f t="shared" si="34"/>
        <v>5981</v>
      </c>
      <c r="BM227" s="11">
        <f t="shared" si="34"/>
        <v>42953.540000000008</v>
      </c>
      <c r="BN227" s="11">
        <f t="shared" si="34"/>
        <v>2055295.9</v>
      </c>
      <c r="BO227" s="11">
        <f t="shared" si="34"/>
        <v>705446</v>
      </c>
      <c r="BP227" s="11">
        <f t="shared" si="34"/>
        <v>104450.34</v>
      </c>
      <c r="BQ227" s="11">
        <f t="shared" ref="BQ227:CR227" si="35">SUM(BQ2:BQ226)</f>
        <v>420233.52000000008</v>
      </c>
      <c r="BR227" s="11">
        <f t="shared" si="35"/>
        <v>98062</v>
      </c>
      <c r="BS227" s="11">
        <f t="shared" si="35"/>
        <v>8437</v>
      </c>
      <c r="BT227" s="11">
        <f t="shared" si="35"/>
        <v>9680</v>
      </c>
      <c r="BU227" s="11">
        <f t="shared" si="35"/>
        <v>130999.6</v>
      </c>
      <c r="BV227" s="11">
        <f t="shared" si="35"/>
        <v>475154.26000000007</v>
      </c>
      <c r="BW227" s="11">
        <f t="shared" si="35"/>
        <v>36109</v>
      </c>
      <c r="BX227" s="11">
        <f t="shared" si="35"/>
        <v>1078815.92</v>
      </c>
      <c r="BY227" s="11">
        <f t="shared" si="35"/>
        <v>4550143.1999999993</v>
      </c>
      <c r="BZ227" s="11">
        <f t="shared" si="35"/>
        <v>27965151.779999997</v>
      </c>
      <c r="CA227" s="11">
        <f t="shared" si="35"/>
        <v>861980</v>
      </c>
      <c r="CB227" s="11">
        <f t="shared" si="35"/>
        <v>5193711.2799999993</v>
      </c>
      <c r="CC227" s="11">
        <f t="shared" si="35"/>
        <v>75877139.400000006</v>
      </c>
      <c r="CD227" s="20">
        <f t="shared" si="35"/>
        <v>215175209</v>
      </c>
      <c r="CE227" s="20">
        <f t="shared" si="35"/>
        <v>1220</v>
      </c>
      <c r="CF227" s="6">
        <f t="shared" si="35"/>
        <v>45425</v>
      </c>
      <c r="CG227" s="6">
        <f t="shared" si="35"/>
        <v>3808430</v>
      </c>
      <c r="CH227" s="6">
        <f t="shared" si="35"/>
        <v>112450</v>
      </c>
      <c r="CI227" s="6">
        <f t="shared" si="35"/>
        <v>6765820</v>
      </c>
      <c r="CJ227" s="6">
        <f t="shared" si="35"/>
        <v>4480</v>
      </c>
      <c r="CK227" s="16">
        <f t="shared" si="35"/>
        <v>3491959</v>
      </c>
      <c r="CL227" s="11">
        <f t="shared" si="35"/>
        <v>24222227</v>
      </c>
      <c r="CM227" s="20">
        <f t="shared" si="35"/>
        <v>247290</v>
      </c>
      <c r="CN227" s="11">
        <f>SUM(CN2:CN226)</f>
        <v>20512106.029999997</v>
      </c>
      <c r="CO227" s="20">
        <f t="shared" si="35"/>
        <v>1140810</v>
      </c>
      <c r="CP227" s="6">
        <f t="shared" si="35"/>
        <v>6089470</v>
      </c>
      <c r="CQ227" s="22">
        <f t="shared" si="35"/>
        <v>5861270</v>
      </c>
      <c r="CR227" s="11">
        <f t="shared" si="35"/>
        <v>548153203.52999997</v>
      </c>
      <c r="CS227" s="20">
        <f t="shared" ref="CS227:CU227" si="36">SUM(CS2:CS226)</f>
        <v>216564529</v>
      </c>
      <c r="CT227" s="22">
        <f t="shared" si="36"/>
        <v>5861270</v>
      </c>
      <c r="CU227" s="16">
        <f t="shared" si="36"/>
        <v>3491959</v>
      </c>
      <c r="CV227" s="6">
        <f t="shared" si="30"/>
        <v>764717732.52999997</v>
      </c>
      <c r="CW227" s="29">
        <f t="shared" si="31"/>
        <v>71.895869432080872</v>
      </c>
      <c r="CX227" s="29">
        <f t="shared" si="32"/>
        <v>72.022651699535842</v>
      </c>
      <c r="CY227" s="6">
        <f t="shared" si="28"/>
        <v>516.51096895400008</v>
      </c>
    </row>
    <row r="229" spans="1:103" x14ac:dyDescent="0.2">
      <c r="A229" s="5" t="s">
        <v>562</v>
      </c>
      <c r="B229" s="5" t="s">
        <v>564</v>
      </c>
      <c r="C229" s="32">
        <v>1</v>
      </c>
      <c r="D229" s="5" t="s">
        <v>563</v>
      </c>
      <c r="E229" s="6">
        <v>1191</v>
      </c>
      <c r="F229" s="6"/>
      <c r="G229" s="6"/>
      <c r="H229" s="6"/>
      <c r="I229" s="6"/>
      <c r="J229" s="6"/>
      <c r="K229" s="11"/>
      <c r="L229" s="6"/>
      <c r="M229" s="6"/>
      <c r="N229" s="6"/>
      <c r="O229" s="6"/>
      <c r="P229" s="11"/>
      <c r="Q229" s="11">
        <v>26560</v>
      </c>
      <c r="R229" s="11">
        <v>41500</v>
      </c>
      <c r="S229" s="11"/>
      <c r="T229" s="11"/>
      <c r="U229" s="11">
        <v>38600</v>
      </c>
      <c r="V229" s="11"/>
      <c r="W229" s="11"/>
      <c r="X229" s="6"/>
      <c r="Y229" s="11">
        <v>4040</v>
      </c>
      <c r="Z229" s="6"/>
      <c r="AA229" s="11"/>
      <c r="AB229" s="11"/>
      <c r="AC229" s="11"/>
      <c r="AD229" s="11"/>
      <c r="AE229" s="11"/>
      <c r="AF229" s="6"/>
      <c r="AG229" s="6"/>
      <c r="AH229" s="11"/>
      <c r="AI229" s="11"/>
      <c r="AJ229" s="6"/>
      <c r="AK229" s="6"/>
      <c r="AL229" s="6"/>
      <c r="AM229" s="11"/>
      <c r="AN229" s="6"/>
      <c r="AO229" s="6"/>
      <c r="AP229" s="6"/>
      <c r="AQ229" s="6"/>
      <c r="AR229" s="6">
        <v>5140</v>
      </c>
      <c r="AS229" s="6"/>
      <c r="AT229" s="6"/>
      <c r="AU229" s="6"/>
      <c r="AV229" s="6"/>
      <c r="AW229" s="6"/>
      <c r="AX229" s="6"/>
      <c r="AY229" s="6"/>
      <c r="AZ229" s="11">
        <v>3190</v>
      </c>
      <c r="BA229" s="6"/>
      <c r="BB229" s="6"/>
      <c r="BC229" s="6"/>
      <c r="BD229" s="11">
        <v>44480</v>
      </c>
      <c r="BE229" s="11"/>
      <c r="BF229" s="11"/>
      <c r="BG229" s="11"/>
      <c r="BH229" s="11"/>
      <c r="BI229" s="11"/>
      <c r="BJ229" s="11"/>
      <c r="BK229" s="11"/>
      <c r="BL229" s="11"/>
      <c r="BM229" s="11"/>
      <c r="BN229" s="11">
        <v>2340</v>
      </c>
      <c r="BO229" s="11">
        <v>256</v>
      </c>
      <c r="BP229" s="11"/>
      <c r="BQ229" s="11"/>
      <c r="BR229" s="11"/>
      <c r="BS229" s="11"/>
      <c r="BT229" s="11"/>
      <c r="BU229" s="11"/>
      <c r="BV229" s="11"/>
      <c r="BW229" s="11"/>
      <c r="BX229" s="11">
        <v>598</v>
      </c>
      <c r="BY229" s="11">
        <v>300</v>
      </c>
      <c r="BZ229" s="11"/>
      <c r="CA229" s="11"/>
      <c r="CB229" s="11"/>
      <c r="CC229" s="11">
        <v>3200</v>
      </c>
      <c r="CD229" s="20">
        <v>366280</v>
      </c>
      <c r="CE229" s="20"/>
      <c r="CF229" s="6"/>
      <c r="CG229" s="6"/>
      <c r="CH229" s="6">
        <v>620</v>
      </c>
      <c r="CI229" s="6"/>
      <c r="CJ229" s="6"/>
      <c r="CK229" s="16"/>
      <c r="CL229" s="11"/>
      <c r="CM229" s="20"/>
      <c r="CN229" s="11">
        <v>13450</v>
      </c>
      <c r="CO229" s="20"/>
      <c r="CP229" s="6"/>
      <c r="CQ229" s="22">
        <v>0</v>
      </c>
      <c r="CR229" s="11">
        <f>K229+P229+Q229+R229+S229+T229+U229+V229+W229+Y229+AA229+AB229+AC229+AD229+AE229+AH229+AI229+AM229+AZ229+BD229+BE229+BF229+BG229+BH229+BI229+BJ229+BK229+BL229+BM229+BN229+BO229+BP229+BQ229+BR229+BS229+BT229+BU229+BV229+BW229+BX229+BY229+BZ229+CA229+CB229+CC229+CL229+CN229</f>
        <v>178514</v>
      </c>
      <c r="CS229" s="20">
        <f>CD229+CE229+CM229+CO229</f>
        <v>366280</v>
      </c>
      <c r="CT229" s="22">
        <f t="shared" ref="CT229" si="37">CQ229</f>
        <v>0</v>
      </c>
      <c r="CU229" s="16">
        <f>CK229</f>
        <v>0</v>
      </c>
      <c r="CV229" s="6">
        <f t="shared" ref="CV229" si="38">CR229+CS229</f>
        <v>544794</v>
      </c>
      <c r="CW229" s="29">
        <f t="shared" ref="CW229" si="39">(CR229+CT229)/(CV229+CT229)*100</f>
        <v>32.767247803757016</v>
      </c>
      <c r="CX229" s="29">
        <f t="shared" ref="CX229" si="40">(CR229+CT229+CU229)/(CV229+CT229+CU229)*100</f>
        <v>32.767247803757016</v>
      </c>
      <c r="CY229" s="6">
        <f>CV229/E229</f>
        <v>457.42569269521408</v>
      </c>
    </row>
    <row r="233" spans="1:103" x14ac:dyDescent="0.2">
      <c r="A233" s="1" t="s">
        <v>0</v>
      </c>
      <c r="B233" s="1" t="s">
        <v>1</v>
      </c>
      <c r="C233" s="30"/>
      <c r="D233" s="1"/>
      <c r="E233" s="1" t="s">
        <v>3</v>
      </c>
      <c r="F233" s="1" t="s">
        <v>4</v>
      </c>
      <c r="G233" s="1" t="s">
        <v>5</v>
      </c>
      <c r="H233" s="1" t="s">
        <v>6</v>
      </c>
      <c r="I233" s="1" t="s">
        <v>7</v>
      </c>
      <c r="J233" s="1" t="s">
        <v>8</v>
      </c>
      <c r="K233" s="1" t="s">
        <v>9</v>
      </c>
      <c r="L233" s="1" t="s">
        <v>10</v>
      </c>
      <c r="M233" s="1" t="s">
        <v>11</v>
      </c>
      <c r="N233" s="1" t="s">
        <v>12</v>
      </c>
      <c r="O233" s="1" t="s">
        <v>13</v>
      </c>
      <c r="P233" s="1" t="s">
        <v>14</v>
      </c>
      <c r="Q233" s="1" t="s">
        <v>15</v>
      </c>
      <c r="R233" s="1" t="s">
        <v>16</v>
      </c>
      <c r="S233" s="1" t="s">
        <v>17</v>
      </c>
      <c r="T233" s="1" t="s">
        <v>18</v>
      </c>
      <c r="U233" s="1" t="s">
        <v>19</v>
      </c>
      <c r="V233" s="1" t="s">
        <v>20</v>
      </c>
      <c r="W233" s="1" t="s">
        <v>21</v>
      </c>
      <c r="X233" s="1" t="s">
        <v>22</v>
      </c>
      <c r="Y233" s="1" t="s">
        <v>23</v>
      </c>
      <c r="Z233" s="1" t="s">
        <v>24</v>
      </c>
      <c r="AA233" s="1" t="s">
        <v>25</v>
      </c>
      <c r="AB233" s="1" t="s">
        <v>26</v>
      </c>
      <c r="AC233" s="1" t="s">
        <v>27</v>
      </c>
      <c r="AD233" s="1" t="s">
        <v>28</v>
      </c>
      <c r="AE233" s="1" t="s">
        <v>29</v>
      </c>
      <c r="AF233" s="1" t="s">
        <v>30</v>
      </c>
      <c r="AG233" s="1" t="s">
        <v>31</v>
      </c>
      <c r="AH233" s="1" t="s">
        <v>32</v>
      </c>
      <c r="AI233" s="1" t="s">
        <v>33</v>
      </c>
      <c r="AJ233" s="1" t="s">
        <v>34</v>
      </c>
      <c r="AK233" s="1" t="s">
        <v>35</v>
      </c>
      <c r="AL233" s="1" t="s">
        <v>36</v>
      </c>
      <c r="AM233" s="1" t="s">
        <v>37</v>
      </c>
      <c r="AN233" s="1" t="s">
        <v>38</v>
      </c>
      <c r="AO233" s="1" t="s">
        <v>39</v>
      </c>
      <c r="AP233" s="1" t="s">
        <v>40</v>
      </c>
      <c r="AQ233" s="1" t="s">
        <v>41</v>
      </c>
      <c r="AR233" s="1" t="s">
        <v>42</v>
      </c>
      <c r="AS233" s="1" t="s">
        <v>43</v>
      </c>
      <c r="AT233" s="1" t="s">
        <v>44</v>
      </c>
      <c r="AU233" s="1" t="s">
        <v>45</v>
      </c>
      <c r="AV233" s="1" t="s">
        <v>46</v>
      </c>
      <c r="AW233" s="1" t="s">
        <v>47</v>
      </c>
      <c r="AX233" s="1" t="s">
        <v>48</v>
      </c>
      <c r="AY233" s="1" t="s">
        <v>49</v>
      </c>
      <c r="AZ233" s="1" t="s">
        <v>50</v>
      </c>
      <c r="BA233" s="1" t="s">
        <v>51</v>
      </c>
      <c r="BB233" s="1" t="s">
        <v>52</v>
      </c>
      <c r="BC233" s="1" t="s">
        <v>53</v>
      </c>
      <c r="BD233" s="1" t="s">
        <v>54</v>
      </c>
      <c r="BE233" s="1" t="s">
        <v>55</v>
      </c>
      <c r="BF233" s="1" t="s">
        <v>56</v>
      </c>
      <c r="BG233" s="1" t="s">
        <v>57</v>
      </c>
      <c r="BH233" s="1" t="s">
        <v>58</v>
      </c>
      <c r="BI233" s="1" t="s">
        <v>59</v>
      </c>
      <c r="BJ233" s="1" t="s">
        <v>60</v>
      </c>
      <c r="BK233" s="1" t="s">
        <v>61</v>
      </c>
      <c r="BL233" s="1" t="s">
        <v>62</v>
      </c>
      <c r="BM233" s="1" t="s">
        <v>63</v>
      </c>
      <c r="BN233" s="1" t="s">
        <v>64</v>
      </c>
      <c r="BO233" s="1" t="s">
        <v>65</v>
      </c>
      <c r="BP233" s="1" t="s">
        <v>66</v>
      </c>
      <c r="BQ233" s="1" t="s">
        <v>67</v>
      </c>
      <c r="BR233" s="1" t="s">
        <v>68</v>
      </c>
      <c r="BS233" s="1" t="s">
        <v>69</v>
      </c>
      <c r="BT233" s="1" t="s">
        <v>70</v>
      </c>
      <c r="BU233" s="1" t="s">
        <v>71</v>
      </c>
      <c r="BV233" s="1" t="s">
        <v>72</v>
      </c>
      <c r="BW233" s="1" t="s">
        <v>73</v>
      </c>
      <c r="BX233" s="1" t="s">
        <v>74</v>
      </c>
      <c r="BY233" s="1" t="s">
        <v>75</v>
      </c>
      <c r="BZ233" s="1" t="s">
        <v>76</v>
      </c>
      <c r="CA233" s="1" t="s">
        <v>77</v>
      </c>
      <c r="CB233" s="1" t="s">
        <v>78</v>
      </c>
      <c r="CC233" s="1" t="s">
        <v>79</v>
      </c>
      <c r="CD233" s="1" t="s">
        <v>80</v>
      </c>
      <c r="CE233" s="1" t="s">
        <v>81</v>
      </c>
      <c r="CF233" s="1" t="s">
        <v>82</v>
      </c>
      <c r="CG233" s="1" t="s">
        <v>83</v>
      </c>
      <c r="CH233" s="1" t="s">
        <v>84</v>
      </c>
      <c r="CI233" s="1" t="s">
        <v>85</v>
      </c>
      <c r="CJ233" s="1" t="s">
        <v>86</v>
      </c>
      <c r="CK233" s="1" t="s">
        <v>566</v>
      </c>
      <c r="CL233" s="1" t="s">
        <v>87</v>
      </c>
      <c r="CM233" s="1" t="s">
        <v>88</v>
      </c>
      <c r="CN233" s="1" t="s">
        <v>89</v>
      </c>
      <c r="CO233" s="1" t="s">
        <v>90</v>
      </c>
      <c r="CP233" s="1" t="s">
        <v>91</v>
      </c>
      <c r="CQ233" s="1" t="s">
        <v>92</v>
      </c>
      <c r="CR233" s="1" t="s">
        <v>93</v>
      </c>
      <c r="CS233" s="1" t="s">
        <v>94</v>
      </c>
      <c r="CT233" s="1" t="s">
        <v>95</v>
      </c>
      <c r="CU233" s="1" t="s">
        <v>96</v>
      </c>
      <c r="CV233" s="1" t="s">
        <v>559</v>
      </c>
      <c r="CW233" s="28" t="s">
        <v>560</v>
      </c>
      <c r="CX233" s="28" t="s">
        <v>561</v>
      </c>
      <c r="CY233" s="1" t="s">
        <v>565</v>
      </c>
    </row>
    <row r="234" spans="1:103" x14ac:dyDescent="0.2">
      <c r="A234" s="8" t="s">
        <v>553</v>
      </c>
      <c r="B234" s="7" t="s">
        <v>301</v>
      </c>
      <c r="C234" s="33"/>
      <c r="D234" s="5" t="s">
        <v>554</v>
      </c>
      <c r="E234" s="9">
        <v>349558</v>
      </c>
      <c r="F234" s="9">
        <v>0</v>
      </c>
      <c r="G234" s="9">
        <v>0</v>
      </c>
      <c r="H234" s="9">
        <v>90</v>
      </c>
      <c r="I234" s="9">
        <v>0</v>
      </c>
      <c r="J234" s="9">
        <v>0</v>
      </c>
      <c r="K234" s="10">
        <v>9479</v>
      </c>
      <c r="L234" s="9">
        <v>0</v>
      </c>
      <c r="M234" s="9">
        <v>0</v>
      </c>
      <c r="N234" s="9">
        <v>0</v>
      </c>
      <c r="O234" s="9">
        <v>0</v>
      </c>
      <c r="P234" s="10">
        <v>15093360</v>
      </c>
      <c r="Q234" s="10">
        <v>12580561</v>
      </c>
      <c r="R234" s="10">
        <v>44765</v>
      </c>
      <c r="S234" s="10">
        <v>661270</v>
      </c>
      <c r="T234" s="10">
        <v>6682077</v>
      </c>
      <c r="U234" s="10">
        <v>13788441</v>
      </c>
      <c r="V234" s="10">
        <v>1397</v>
      </c>
      <c r="W234" s="10">
        <v>1712</v>
      </c>
      <c r="X234" s="9">
        <v>22</v>
      </c>
      <c r="Y234" s="10">
        <v>171513</v>
      </c>
      <c r="Z234" s="23">
        <v>0</v>
      </c>
      <c r="AA234" s="10">
        <v>225</v>
      </c>
      <c r="AB234" s="10">
        <v>0</v>
      </c>
      <c r="AC234" s="10">
        <v>0</v>
      </c>
      <c r="AD234" s="10">
        <v>3078</v>
      </c>
      <c r="AE234" s="10">
        <v>248</v>
      </c>
      <c r="AF234" s="23">
        <v>0</v>
      </c>
      <c r="AG234" s="9">
        <v>70</v>
      </c>
      <c r="AH234" s="10">
        <v>3270</v>
      </c>
      <c r="AI234" s="10">
        <v>1630</v>
      </c>
      <c r="AJ234" s="9">
        <v>2416</v>
      </c>
      <c r="AK234" s="23">
        <v>0</v>
      </c>
      <c r="AL234" s="23">
        <v>0</v>
      </c>
      <c r="AM234" s="10">
        <v>2325617</v>
      </c>
      <c r="AN234" s="9">
        <v>0</v>
      </c>
      <c r="AO234" s="23">
        <v>0</v>
      </c>
      <c r="AP234" s="23">
        <v>0</v>
      </c>
      <c r="AQ234" s="23">
        <v>0</v>
      </c>
      <c r="AR234" s="9">
        <v>3360</v>
      </c>
      <c r="AS234" s="23">
        <v>0</v>
      </c>
      <c r="AT234" s="23">
        <v>0</v>
      </c>
      <c r="AU234" s="9">
        <v>548360</v>
      </c>
      <c r="AV234" s="9">
        <v>2259</v>
      </c>
      <c r="AW234" s="9">
        <v>35</v>
      </c>
      <c r="AX234" s="9">
        <v>416</v>
      </c>
      <c r="AY234" s="9">
        <v>1468</v>
      </c>
      <c r="AZ234" s="10">
        <v>245730</v>
      </c>
      <c r="BA234" s="9">
        <v>7.3500000000000005</v>
      </c>
      <c r="BB234" s="9">
        <v>0</v>
      </c>
      <c r="BC234" s="23">
        <v>0</v>
      </c>
      <c r="BD234" s="10">
        <v>17366400</v>
      </c>
      <c r="BE234" s="10">
        <v>0</v>
      </c>
      <c r="BF234" s="10">
        <v>30276785</v>
      </c>
      <c r="BG234" s="10">
        <v>1323275</v>
      </c>
      <c r="BH234" s="10">
        <v>32700</v>
      </c>
      <c r="BI234" s="10">
        <v>595</v>
      </c>
      <c r="BJ234" s="10">
        <v>773</v>
      </c>
      <c r="BK234" s="10">
        <v>560</v>
      </c>
      <c r="BL234" s="10">
        <v>2015</v>
      </c>
      <c r="BM234" s="10">
        <v>8059</v>
      </c>
      <c r="BN234" s="10">
        <v>507761</v>
      </c>
      <c r="BO234" s="10">
        <v>153801</v>
      </c>
      <c r="BP234" s="10">
        <v>24418</v>
      </c>
      <c r="BQ234" s="10">
        <v>156247</v>
      </c>
      <c r="BR234" s="10">
        <v>10060</v>
      </c>
      <c r="BS234" s="10">
        <v>2851</v>
      </c>
      <c r="BT234" s="10">
        <v>9680</v>
      </c>
      <c r="BU234" s="10">
        <v>21495</v>
      </c>
      <c r="BV234" s="10">
        <v>168797</v>
      </c>
      <c r="BW234" s="10">
        <v>213</v>
      </c>
      <c r="BX234" s="10">
        <v>249361</v>
      </c>
      <c r="BY234" s="10">
        <v>1122270</v>
      </c>
      <c r="BZ234" s="10">
        <v>7616360</v>
      </c>
      <c r="CA234" s="10">
        <v>201290</v>
      </c>
      <c r="CB234" s="10">
        <v>1256572</v>
      </c>
      <c r="CC234" s="10">
        <v>23497046</v>
      </c>
      <c r="CD234" s="21">
        <v>49122490</v>
      </c>
      <c r="CE234" s="21">
        <v>0</v>
      </c>
      <c r="CF234" s="9">
        <v>0</v>
      </c>
      <c r="CG234" s="9">
        <v>236130</v>
      </c>
      <c r="CH234" s="9">
        <v>67910</v>
      </c>
      <c r="CI234" s="9">
        <v>6765820</v>
      </c>
      <c r="CJ234" s="9">
        <v>4480</v>
      </c>
      <c r="CK234" s="16">
        <v>384702</v>
      </c>
      <c r="CL234" s="10">
        <v>4476122</v>
      </c>
      <c r="CM234" s="21">
        <v>38020</v>
      </c>
      <c r="CN234" s="10">
        <v>2646125</v>
      </c>
      <c r="CO234" s="21">
        <v>1140810</v>
      </c>
      <c r="CP234" s="9">
        <v>1894160</v>
      </c>
      <c r="CQ234" s="24">
        <v>1894160</v>
      </c>
      <c r="CR234" s="10">
        <f>K234+P234+Q234+R234+S234+T234+U234+V234+W234+Y234+AA234+AB234+AC234+AD234+AE234+AH234+AI234+AM234+AZ234+BD234+BE234+BF234+BG234+BH234+BI234+BJ234+BK234+BL234+BM234+BN234+BO234+BP234+BQ234+BR234+BS234+BT234+BU234+BV234+BW234+BX234+BY234+BZ234+CA234+CB234+CC234+CL234+CN234</f>
        <v>142746004</v>
      </c>
      <c r="CS234" s="21">
        <f>CD234+CE234+CM234+CO234</f>
        <v>50301320</v>
      </c>
      <c r="CT234" s="24">
        <f>CQ234</f>
        <v>1894160</v>
      </c>
      <c r="CU234" s="17">
        <f>CK234</f>
        <v>384702</v>
      </c>
      <c r="CV234" s="6">
        <f>CR234+CS234</f>
        <v>193047324</v>
      </c>
      <c r="CW234" s="29">
        <f>(CR234+CT234)/(CV234+CT234)*100</f>
        <v>74.196708177311294</v>
      </c>
      <c r="CX234" s="29">
        <f>(CR234+CT234+CU234)/(CV234+CT234+CU234)*100</f>
        <v>74.247528695410054</v>
      </c>
      <c r="CY234" s="6">
        <f t="shared" ref="CY234:CY239" si="41">CV234/E234</f>
        <v>552.26120987075103</v>
      </c>
    </row>
    <row r="235" spans="1:103" x14ac:dyDescent="0.2">
      <c r="A235" s="8" t="s">
        <v>555</v>
      </c>
      <c r="B235" s="7" t="s">
        <v>402</v>
      </c>
      <c r="C235" s="33"/>
      <c r="D235" s="5" t="s">
        <v>405</v>
      </c>
      <c r="E235" s="9">
        <v>461503</v>
      </c>
      <c r="F235" s="9">
        <v>0</v>
      </c>
      <c r="G235" s="9">
        <v>0</v>
      </c>
      <c r="H235" s="9">
        <v>0</v>
      </c>
      <c r="I235" s="9">
        <v>100</v>
      </c>
      <c r="J235" s="9">
        <v>0</v>
      </c>
      <c r="K235" s="10">
        <v>6268</v>
      </c>
      <c r="L235" s="9">
        <v>0</v>
      </c>
      <c r="M235" s="9">
        <v>220</v>
      </c>
      <c r="N235" s="9">
        <v>134</v>
      </c>
      <c r="O235" s="9">
        <v>0</v>
      </c>
      <c r="P235" s="10">
        <v>2692168</v>
      </c>
      <c r="Q235" s="10">
        <v>7671149</v>
      </c>
      <c r="R235" s="10">
        <v>202780</v>
      </c>
      <c r="S235" s="10">
        <v>0</v>
      </c>
      <c r="T235" s="10">
        <v>12335750</v>
      </c>
      <c r="U235" s="10">
        <v>10815746</v>
      </c>
      <c r="V235" s="10">
        <v>178</v>
      </c>
      <c r="W235" s="10">
        <v>6589</v>
      </c>
      <c r="X235" s="23">
        <v>0</v>
      </c>
      <c r="Y235" s="10">
        <v>159850</v>
      </c>
      <c r="Z235" s="9">
        <v>17100</v>
      </c>
      <c r="AA235" s="10">
        <v>325</v>
      </c>
      <c r="AB235" s="10">
        <v>468</v>
      </c>
      <c r="AC235" s="10">
        <v>3962</v>
      </c>
      <c r="AD235" s="10">
        <v>13503</v>
      </c>
      <c r="AE235" s="10">
        <v>9157</v>
      </c>
      <c r="AF235" s="23">
        <v>0</v>
      </c>
      <c r="AG235" s="23">
        <v>0</v>
      </c>
      <c r="AH235" s="10">
        <v>180</v>
      </c>
      <c r="AI235" s="10">
        <v>140</v>
      </c>
      <c r="AJ235" s="9">
        <v>4326</v>
      </c>
      <c r="AK235" s="23">
        <v>0</v>
      </c>
      <c r="AL235" s="9">
        <v>6980</v>
      </c>
      <c r="AM235" s="10">
        <v>113422</v>
      </c>
      <c r="AN235" s="9">
        <v>33980</v>
      </c>
      <c r="AO235" s="23">
        <v>0</v>
      </c>
      <c r="AP235" s="23">
        <v>0</v>
      </c>
      <c r="AQ235" s="23">
        <v>0</v>
      </c>
      <c r="AR235" s="9">
        <v>1030</v>
      </c>
      <c r="AS235" s="23">
        <v>0</v>
      </c>
      <c r="AT235" s="9">
        <v>326850</v>
      </c>
      <c r="AU235" s="9">
        <v>104070</v>
      </c>
      <c r="AV235" s="9">
        <v>100</v>
      </c>
      <c r="AW235" s="9">
        <v>10066</v>
      </c>
      <c r="AX235" s="9">
        <v>1230</v>
      </c>
      <c r="AY235" s="9">
        <v>52324</v>
      </c>
      <c r="AZ235" s="10">
        <v>3630340</v>
      </c>
      <c r="BA235" s="9">
        <v>176.5</v>
      </c>
      <c r="BB235" s="9">
        <v>4</v>
      </c>
      <c r="BC235" s="23">
        <v>0</v>
      </c>
      <c r="BD235" s="10">
        <v>25578582</v>
      </c>
      <c r="BE235" s="10">
        <v>5717150</v>
      </c>
      <c r="BF235" s="10">
        <v>41980071.5</v>
      </c>
      <c r="BG235" s="10">
        <v>1939001</v>
      </c>
      <c r="BH235" s="10">
        <v>69940</v>
      </c>
      <c r="BI235" s="10">
        <v>595</v>
      </c>
      <c r="BJ235" s="10">
        <v>573</v>
      </c>
      <c r="BK235" s="10">
        <v>250</v>
      </c>
      <c r="BL235" s="10">
        <v>1066</v>
      </c>
      <c r="BM235" s="10">
        <v>10520</v>
      </c>
      <c r="BN235" s="10">
        <v>563743</v>
      </c>
      <c r="BO235" s="10">
        <v>194187</v>
      </c>
      <c r="BP235" s="10">
        <v>44762</v>
      </c>
      <c r="BQ235" s="10">
        <v>102719</v>
      </c>
      <c r="BR235" s="10">
        <v>52831</v>
      </c>
      <c r="BS235" s="10">
        <v>1926</v>
      </c>
      <c r="BT235" s="10">
        <v>0</v>
      </c>
      <c r="BU235" s="10">
        <v>48692</v>
      </c>
      <c r="BV235" s="10">
        <v>21999</v>
      </c>
      <c r="BW235" s="10">
        <v>21978</v>
      </c>
      <c r="BX235" s="10">
        <v>327402</v>
      </c>
      <c r="BY235" s="10">
        <v>1340329</v>
      </c>
      <c r="BZ235" s="10">
        <v>1434220</v>
      </c>
      <c r="CA235" s="10">
        <v>421220</v>
      </c>
      <c r="CB235" s="10">
        <v>1519211</v>
      </c>
      <c r="CC235" s="10">
        <v>18927294</v>
      </c>
      <c r="CD235" s="21">
        <v>66531198</v>
      </c>
      <c r="CE235" s="21">
        <v>1220</v>
      </c>
      <c r="CF235" s="9">
        <v>1020</v>
      </c>
      <c r="CG235" s="9">
        <v>1573690</v>
      </c>
      <c r="CH235" s="9">
        <v>44540</v>
      </c>
      <c r="CI235" s="9">
        <v>0</v>
      </c>
      <c r="CJ235" s="9">
        <v>0</v>
      </c>
      <c r="CK235" s="16">
        <v>3107208</v>
      </c>
      <c r="CL235" s="10">
        <v>10318395</v>
      </c>
      <c r="CM235" s="21">
        <v>0</v>
      </c>
      <c r="CN235" s="10">
        <v>4088310</v>
      </c>
      <c r="CO235" s="21">
        <v>0</v>
      </c>
      <c r="CP235" s="9">
        <v>3771460</v>
      </c>
      <c r="CQ235" s="24">
        <v>3792960</v>
      </c>
      <c r="CR235" s="10">
        <f>K235+P235+Q235+R235+S235+T235+U235+V235+W235+Y235+AA235+AB235+AC235+AD235+AE235+AH235+AI235+AM235+AZ235+BD235+BE235+BF235+BG235+BH235+BI235+BJ235+BK235+BL235+BM235+BN235+BO235+BP235+BQ235+BR235+BS235+BT235+BU235+BV235+BW235+BX235+BY235+BZ235+CA235+CB235+CC235+CL235+CN235</f>
        <v>152388941.5</v>
      </c>
      <c r="CS235" s="21">
        <f>CD235+CE235+CM235+CO235</f>
        <v>66532418</v>
      </c>
      <c r="CT235" s="24">
        <f t="shared" ref="CT235:CT238" si="42">CQ235</f>
        <v>3792960</v>
      </c>
      <c r="CU235" s="17">
        <f>CK235</f>
        <v>3107208</v>
      </c>
      <c r="CV235" s="6">
        <f t="shared" ref="CV235:CV238" si="43">CR235+CS235</f>
        <v>218921359.5</v>
      </c>
      <c r="CW235" s="29">
        <f t="shared" ref="CW235:CW238" si="44">(CR235+CT235)/(CV235+CT235)*100</f>
        <v>70.126564762711624</v>
      </c>
      <c r="CX235" s="29">
        <f t="shared" ref="CX235:CX238" si="45">(CR235+CT235+CU235)/(CV235+CT235+CU235)*100</f>
        <v>70.537610503055333</v>
      </c>
      <c r="CY235" s="6">
        <f t="shared" si="41"/>
        <v>474.36605937556203</v>
      </c>
    </row>
    <row r="236" spans="1:103" x14ac:dyDescent="0.2">
      <c r="A236" s="8" t="s">
        <v>556</v>
      </c>
      <c r="B236" s="7" t="s">
        <v>98</v>
      </c>
      <c r="C236" s="33"/>
      <c r="D236" s="5" t="s">
        <v>101</v>
      </c>
      <c r="E236" s="9">
        <v>302030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10">
        <v>11756</v>
      </c>
      <c r="L236" s="9">
        <v>0</v>
      </c>
      <c r="M236" s="9">
        <v>0</v>
      </c>
      <c r="N236" s="9">
        <v>0</v>
      </c>
      <c r="O236" s="9">
        <v>0</v>
      </c>
      <c r="P236" s="10">
        <v>8701930</v>
      </c>
      <c r="Q236" s="10">
        <v>85305</v>
      </c>
      <c r="R236" s="10">
        <v>0</v>
      </c>
      <c r="S236" s="10">
        <v>0</v>
      </c>
      <c r="T236" s="10">
        <v>12164515</v>
      </c>
      <c r="U236" s="10">
        <v>11388097</v>
      </c>
      <c r="V236" s="10">
        <v>0</v>
      </c>
      <c r="W236" s="10">
        <v>3790</v>
      </c>
      <c r="X236" s="23">
        <v>0</v>
      </c>
      <c r="Y236" s="10">
        <v>0</v>
      </c>
      <c r="Z236" s="23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23">
        <v>0</v>
      </c>
      <c r="AG236" s="23">
        <v>0</v>
      </c>
      <c r="AH236" s="10">
        <v>520</v>
      </c>
      <c r="AI236" s="10">
        <v>2680</v>
      </c>
      <c r="AJ236" s="9">
        <v>0</v>
      </c>
      <c r="AK236" s="23">
        <v>0</v>
      </c>
      <c r="AL236" s="23">
        <v>0</v>
      </c>
      <c r="AM236" s="10">
        <v>0</v>
      </c>
      <c r="AN236" s="9">
        <v>0</v>
      </c>
      <c r="AO236" s="23">
        <v>0</v>
      </c>
      <c r="AP236" s="23">
        <v>0</v>
      </c>
      <c r="AQ236" s="23">
        <v>0</v>
      </c>
      <c r="AR236" s="23">
        <v>0</v>
      </c>
      <c r="AS236" s="23">
        <v>0</v>
      </c>
      <c r="AT236" s="23">
        <v>0</v>
      </c>
      <c r="AU236" s="23">
        <v>0</v>
      </c>
      <c r="AV236" s="23">
        <v>0</v>
      </c>
      <c r="AW236" s="9">
        <v>0</v>
      </c>
      <c r="AX236" s="9">
        <v>0</v>
      </c>
      <c r="AY236" s="9">
        <v>0</v>
      </c>
      <c r="AZ236" s="10">
        <v>260590</v>
      </c>
      <c r="BA236" s="9">
        <v>0</v>
      </c>
      <c r="BB236" s="9">
        <v>0</v>
      </c>
      <c r="BC236" s="23">
        <v>0</v>
      </c>
      <c r="BD236" s="10">
        <v>10909624</v>
      </c>
      <c r="BE236" s="10">
        <v>0</v>
      </c>
      <c r="BF236" s="10">
        <v>37681100</v>
      </c>
      <c r="BG236" s="10">
        <v>1164595</v>
      </c>
      <c r="BH236" s="10">
        <v>350</v>
      </c>
      <c r="BI236" s="10">
        <v>1994</v>
      </c>
      <c r="BJ236" s="10">
        <v>540</v>
      </c>
      <c r="BK236" s="10">
        <v>160</v>
      </c>
      <c r="BL236" s="10">
        <v>2020</v>
      </c>
      <c r="BM236" s="10">
        <v>13511</v>
      </c>
      <c r="BN236" s="10">
        <v>500750</v>
      </c>
      <c r="BO236" s="10">
        <v>155018</v>
      </c>
      <c r="BP236" s="10">
        <v>23020</v>
      </c>
      <c r="BQ236" s="10">
        <v>120096</v>
      </c>
      <c r="BR236" s="10">
        <v>27664</v>
      </c>
      <c r="BS236" s="10">
        <v>3660</v>
      </c>
      <c r="BT236" s="10">
        <v>0</v>
      </c>
      <c r="BU236" s="10">
        <v>26440</v>
      </c>
      <c r="BV236" s="10">
        <v>33588.26</v>
      </c>
      <c r="BW236" s="10">
        <v>0</v>
      </c>
      <c r="BX236" s="10">
        <v>270380</v>
      </c>
      <c r="BY236" s="10">
        <v>1190820</v>
      </c>
      <c r="BZ236" s="10">
        <v>2542850.7799999993</v>
      </c>
      <c r="CA236" s="10">
        <v>0</v>
      </c>
      <c r="CB236" s="10">
        <v>1313618</v>
      </c>
      <c r="CC236" s="10">
        <v>9495820</v>
      </c>
      <c r="CD236" s="21">
        <v>41772974</v>
      </c>
      <c r="CE236" s="21">
        <v>0</v>
      </c>
      <c r="CF236" s="9">
        <v>19755</v>
      </c>
      <c r="CG236" s="9">
        <v>1380080</v>
      </c>
      <c r="CH236" s="9">
        <v>0</v>
      </c>
      <c r="CI236" s="9">
        <v>0</v>
      </c>
      <c r="CJ236" s="9">
        <v>0</v>
      </c>
      <c r="CK236" s="16">
        <v>0</v>
      </c>
      <c r="CL236" s="10">
        <v>4841320</v>
      </c>
      <c r="CM236" s="21">
        <v>0</v>
      </c>
      <c r="CN236" s="10">
        <v>5706340</v>
      </c>
      <c r="CO236" s="21">
        <v>0</v>
      </c>
      <c r="CP236" s="9">
        <v>0</v>
      </c>
      <c r="CQ236" s="24">
        <v>0</v>
      </c>
      <c r="CR236" s="10">
        <f>K236+P236+Q236+R236+S236+T236+U236+V236+W236+Y236+AA236+AB236+AC236+AD236+AE236+AH236+AI236+AM236+AZ236+BD236+BE236+BF236+BG236+BH236+BI236+BJ236+BK236+BL236+BM236+BN236+BO236+BP236+BQ236+BR236+BS236+BT236+BU236+BV236+BW236+BX236+BY236+BZ236+CA236+CB236+CC236+CL236+CN236</f>
        <v>108644462.04000001</v>
      </c>
      <c r="CS236" s="21">
        <f>CD236+CE236+CM236+CO236</f>
        <v>41772974</v>
      </c>
      <c r="CT236" s="24">
        <f t="shared" si="42"/>
        <v>0</v>
      </c>
      <c r="CU236" s="17">
        <f>CK236</f>
        <v>0</v>
      </c>
      <c r="CV236" s="6">
        <f t="shared" si="43"/>
        <v>150417436.04000002</v>
      </c>
      <c r="CW236" s="29">
        <f t="shared" si="44"/>
        <v>72.228635788678474</v>
      </c>
      <c r="CX236" s="29">
        <f t="shared" si="45"/>
        <v>72.228635788678474</v>
      </c>
      <c r="CY236" s="6">
        <f t="shared" si="41"/>
        <v>498.02150792967592</v>
      </c>
    </row>
    <row r="237" spans="1:103" x14ac:dyDescent="0.2">
      <c r="A237" s="8">
        <v>109</v>
      </c>
      <c r="B237" s="7" t="s">
        <v>246</v>
      </c>
      <c r="C237" s="33"/>
      <c r="D237" s="5" t="s">
        <v>257</v>
      </c>
      <c r="E237" s="9">
        <v>166957</v>
      </c>
      <c r="F237" s="9">
        <v>142790</v>
      </c>
      <c r="G237" s="9">
        <v>30430</v>
      </c>
      <c r="H237" s="9">
        <v>1400</v>
      </c>
      <c r="I237" s="9">
        <v>0</v>
      </c>
      <c r="J237" s="9">
        <v>203</v>
      </c>
      <c r="K237" s="10">
        <v>4557.66</v>
      </c>
      <c r="L237" s="9">
        <v>0</v>
      </c>
      <c r="M237" s="9">
        <v>0</v>
      </c>
      <c r="N237" s="9">
        <v>0</v>
      </c>
      <c r="O237" s="9">
        <v>130</v>
      </c>
      <c r="P237" s="10">
        <v>3222200</v>
      </c>
      <c r="Q237" s="10">
        <v>4019577</v>
      </c>
      <c r="R237" s="10">
        <v>0</v>
      </c>
      <c r="S237" s="10">
        <v>30</v>
      </c>
      <c r="T237" s="10">
        <v>3657449</v>
      </c>
      <c r="U237" s="10">
        <v>3634110</v>
      </c>
      <c r="V237" s="10">
        <v>110</v>
      </c>
      <c r="W237" s="10">
        <v>2384.4</v>
      </c>
      <c r="X237" s="23">
        <v>0</v>
      </c>
      <c r="Y237" s="10">
        <v>57480</v>
      </c>
      <c r="Z237" s="23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9">
        <v>160</v>
      </c>
      <c r="AG237" s="23">
        <v>0</v>
      </c>
      <c r="AH237" s="10">
        <v>0</v>
      </c>
      <c r="AI237" s="10">
        <v>0</v>
      </c>
      <c r="AJ237" s="9">
        <v>0</v>
      </c>
      <c r="AK237" s="9">
        <v>31960</v>
      </c>
      <c r="AL237" s="23">
        <v>0</v>
      </c>
      <c r="AM237" s="10">
        <v>0</v>
      </c>
      <c r="AN237" s="9">
        <v>0</v>
      </c>
      <c r="AO237" s="9">
        <v>10840</v>
      </c>
      <c r="AP237" s="9">
        <v>250</v>
      </c>
      <c r="AQ237" s="9">
        <v>1590</v>
      </c>
      <c r="AR237" s="23">
        <v>0</v>
      </c>
      <c r="AS237" s="9">
        <v>440</v>
      </c>
      <c r="AT237" s="23">
        <v>0</v>
      </c>
      <c r="AU237" s="23">
        <v>0</v>
      </c>
      <c r="AV237" s="9">
        <v>220</v>
      </c>
      <c r="AW237" s="9">
        <v>10</v>
      </c>
      <c r="AX237" s="9">
        <v>1321</v>
      </c>
      <c r="AY237" s="9">
        <v>1760</v>
      </c>
      <c r="AZ237" s="10">
        <v>862270</v>
      </c>
      <c r="BA237" s="9">
        <v>10</v>
      </c>
      <c r="BB237" s="9">
        <v>37.5</v>
      </c>
      <c r="BC237" s="23">
        <v>0</v>
      </c>
      <c r="BD237" s="10">
        <v>6626157</v>
      </c>
      <c r="BE237" s="10">
        <v>96400</v>
      </c>
      <c r="BF237" s="10">
        <v>17456790</v>
      </c>
      <c r="BG237" s="10">
        <v>619971.5</v>
      </c>
      <c r="BH237" s="10">
        <v>2490</v>
      </c>
      <c r="BI237" s="10">
        <v>0</v>
      </c>
      <c r="BJ237" s="10">
        <v>0</v>
      </c>
      <c r="BK237" s="10">
        <v>0</v>
      </c>
      <c r="BL237" s="10">
        <v>880</v>
      </c>
      <c r="BM237" s="10">
        <v>7388.5400000000009</v>
      </c>
      <c r="BN237" s="10">
        <v>244941.9</v>
      </c>
      <c r="BO237" s="10">
        <v>79360</v>
      </c>
      <c r="BP237" s="10">
        <v>8340.34</v>
      </c>
      <c r="BQ237" s="10">
        <v>37379.520000000004</v>
      </c>
      <c r="BR237" s="10">
        <v>7507</v>
      </c>
      <c r="BS237" s="10">
        <v>0</v>
      </c>
      <c r="BT237" s="10">
        <v>0</v>
      </c>
      <c r="BU237" s="10">
        <v>16656.099999999999</v>
      </c>
      <c r="BV237" s="10">
        <v>128053</v>
      </c>
      <c r="BW237" s="10">
        <v>8875</v>
      </c>
      <c r="BX237" s="10">
        <v>125174.92</v>
      </c>
      <c r="BY237" s="10">
        <v>467637.2</v>
      </c>
      <c r="BZ237" s="10">
        <v>7474199</v>
      </c>
      <c r="CA237" s="10">
        <v>239470</v>
      </c>
      <c r="CB237" s="10">
        <v>924380.28</v>
      </c>
      <c r="CC237" s="10">
        <v>5896699.4000000004</v>
      </c>
      <c r="CD237" s="21">
        <v>22529890</v>
      </c>
      <c r="CE237" s="21">
        <v>0</v>
      </c>
      <c r="CF237" s="9">
        <v>19400</v>
      </c>
      <c r="CG237" s="9">
        <v>618530</v>
      </c>
      <c r="CH237" s="9">
        <v>0</v>
      </c>
      <c r="CI237" s="9">
        <v>0</v>
      </c>
      <c r="CJ237" s="9">
        <v>0</v>
      </c>
      <c r="CK237" s="16">
        <v>49</v>
      </c>
      <c r="CL237" s="10">
        <v>2519380</v>
      </c>
      <c r="CM237" s="21">
        <v>0</v>
      </c>
      <c r="CN237" s="10">
        <v>1599311.0299999998</v>
      </c>
      <c r="CO237" s="21">
        <v>0</v>
      </c>
      <c r="CP237" s="9">
        <v>350000</v>
      </c>
      <c r="CQ237" s="24">
        <v>121800</v>
      </c>
      <c r="CR237" s="10">
        <f>K237+P237+Q237+R237+S237+T237+U237+V237+W237+Y237+AA237+AB237+AC237+AD237+AE237+AH237+AI237+AM237+AZ237+BD237+BE237+BF237+BG237+BH237+BI237+BJ237+BK237+BL237+BM237+BN237+BO237+BP237+BQ237+BR237+BS237+BT237+BU237+BV237+BW237+BX237+BY237+BZ237+CA237+CB237+CC237+CL237+CN237</f>
        <v>60047609.790000014</v>
      </c>
      <c r="CS237" s="21">
        <f>CD237+CE237+CM237+CO237</f>
        <v>22529890</v>
      </c>
      <c r="CT237" s="24">
        <f t="shared" si="42"/>
        <v>121800</v>
      </c>
      <c r="CU237" s="17">
        <f>CK237</f>
        <v>49</v>
      </c>
      <c r="CV237" s="6">
        <f t="shared" si="43"/>
        <v>82577499.790000021</v>
      </c>
      <c r="CW237" s="29">
        <f t="shared" si="44"/>
        <v>72.756855188362408</v>
      </c>
      <c r="CX237" s="29">
        <f t="shared" si="45"/>
        <v>72.756871330135169</v>
      </c>
      <c r="CY237" s="6">
        <f t="shared" si="41"/>
        <v>494.60339961786582</v>
      </c>
    </row>
    <row r="238" spans="1:103" x14ac:dyDescent="0.2">
      <c r="A238" s="8" t="s">
        <v>557</v>
      </c>
      <c r="B238" s="7" t="s">
        <v>179</v>
      </c>
      <c r="C238" s="33"/>
      <c r="D238" s="5" t="s">
        <v>188</v>
      </c>
      <c r="E238" s="9">
        <v>200497</v>
      </c>
      <c r="F238" s="9">
        <v>0</v>
      </c>
      <c r="G238" s="9">
        <v>0</v>
      </c>
      <c r="H238" s="9">
        <v>0</v>
      </c>
      <c r="I238" s="9">
        <v>18370</v>
      </c>
      <c r="J238" s="9">
        <v>0</v>
      </c>
      <c r="K238" s="10">
        <v>3605.7</v>
      </c>
      <c r="L238" s="9">
        <v>5730</v>
      </c>
      <c r="M238" s="9">
        <v>0</v>
      </c>
      <c r="N238" s="9">
        <v>0</v>
      </c>
      <c r="O238" s="9">
        <v>0</v>
      </c>
      <c r="P238" s="10">
        <v>4001940</v>
      </c>
      <c r="Q238" s="10">
        <v>1789480</v>
      </c>
      <c r="R238" s="10">
        <v>14940</v>
      </c>
      <c r="S238" s="10">
        <v>0</v>
      </c>
      <c r="T238" s="10">
        <v>5901400</v>
      </c>
      <c r="U238" s="10">
        <v>7240450</v>
      </c>
      <c r="V238" s="10">
        <v>0</v>
      </c>
      <c r="W238" s="10">
        <v>931</v>
      </c>
      <c r="X238" s="23">
        <v>0</v>
      </c>
      <c r="Y238" s="10">
        <v>37600</v>
      </c>
      <c r="Z238" s="9">
        <v>969</v>
      </c>
      <c r="AA238" s="10">
        <v>169</v>
      </c>
      <c r="AB238" s="10">
        <v>0</v>
      </c>
      <c r="AC238" s="10">
        <v>0</v>
      </c>
      <c r="AD238" s="10">
        <v>0</v>
      </c>
      <c r="AE238" s="10">
        <v>0</v>
      </c>
      <c r="AF238" s="23">
        <v>0</v>
      </c>
      <c r="AG238" s="23">
        <v>0</v>
      </c>
      <c r="AH238" s="10">
        <v>0</v>
      </c>
      <c r="AI238" s="10">
        <v>0</v>
      </c>
      <c r="AJ238" s="9">
        <v>1380</v>
      </c>
      <c r="AK238" s="23">
        <v>0</v>
      </c>
      <c r="AL238" s="9">
        <v>130</v>
      </c>
      <c r="AM238" s="10">
        <v>0</v>
      </c>
      <c r="AN238" s="9">
        <v>0</v>
      </c>
      <c r="AO238" s="23">
        <v>0</v>
      </c>
      <c r="AP238" s="23">
        <v>0</v>
      </c>
      <c r="AQ238" s="23">
        <v>0</v>
      </c>
      <c r="AR238" s="23">
        <v>0</v>
      </c>
      <c r="AS238" s="23">
        <v>0</v>
      </c>
      <c r="AT238" s="23">
        <v>0</v>
      </c>
      <c r="AU238" s="23">
        <v>0</v>
      </c>
      <c r="AV238" s="23">
        <v>0</v>
      </c>
      <c r="AW238" s="9">
        <v>0</v>
      </c>
      <c r="AX238" s="9">
        <v>0</v>
      </c>
      <c r="AY238" s="9">
        <v>0</v>
      </c>
      <c r="AZ238" s="10">
        <v>826620</v>
      </c>
      <c r="BA238" s="9">
        <v>0</v>
      </c>
      <c r="BB238" s="9">
        <v>0</v>
      </c>
      <c r="BC238" s="9">
        <v>451600</v>
      </c>
      <c r="BD238" s="10">
        <v>8900210</v>
      </c>
      <c r="BE238" s="10">
        <v>26300</v>
      </c>
      <c r="BF238" s="10">
        <v>18199900</v>
      </c>
      <c r="BG238" s="10">
        <v>650725</v>
      </c>
      <c r="BH238" s="10">
        <v>0</v>
      </c>
      <c r="BI238" s="10">
        <v>1735</v>
      </c>
      <c r="BJ238" s="10">
        <v>0</v>
      </c>
      <c r="BK238" s="10">
        <v>0</v>
      </c>
      <c r="BL238" s="10">
        <v>0</v>
      </c>
      <c r="BM238" s="10">
        <v>3475</v>
      </c>
      <c r="BN238" s="10">
        <v>238100</v>
      </c>
      <c r="BO238" s="10">
        <v>123080</v>
      </c>
      <c r="BP238" s="10">
        <v>3910</v>
      </c>
      <c r="BQ238" s="10">
        <v>3792</v>
      </c>
      <c r="BR238" s="10">
        <v>0</v>
      </c>
      <c r="BS238" s="10">
        <v>0</v>
      </c>
      <c r="BT238" s="10">
        <v>0</v>
      </c>
      <c r="BU238" s="10">
        <v>17716.5</v>
      </c>
      <c r="BV238" s="10">
        <v>122717</v>
      </c>
      <c r="BW238" s="10">
        <v>5043</v>
      </c>
      <c r="BX238" s="10">
        <v>106498</v>
      </c>
      <c r="BY238" s="10">
        <v>429087</v>
      </c>
      <c r="BZ238" s="10">
        <v>8897522</v>
      </c>
      <c r="CA238" s="10">
        <v>0</v>
      </c>
      <c r="CB238" s="10">
        <v>179930</v>
      </c>
      <c r="CC238" s="10">
        <v>18060280</v>
      </c>
      <c r="CD238" s="21">
        <v>35218657</v>
      </c>
      <c r="CE238" s="21">
        <v>0</v>
      </c>
      <c r="CF238" s="9">
        <v>5250</v>
      </c>
      <c r="CG238" s="9">
        <v>0</v>
      </c>
      <c r="CH238" s="9">
        <v>0</v>
      </c>
      <c r="CI238" s="9">
        <v>0</v>
      </c>
      <c r="CJ238" s="9">
        <v>0</v>
      </c>
      <c r="CK238" s="17">
        <v>0</v>
      </c>
      <c r="CL238" s="10">
        <v>2067010</v>
      </c>
      <c r="CM238" s="21">
        <v>209270</v>
      </c>
      <c r="CN238" s="10">
        <v>6472020</v>
      </c>
      <c r="CO238" s="21">
        <v>0</v>
      </c>
      <c r="CP238" s="9">
        <v>52350</v>
      </c>
      <c r="CQ238" s="24">
        <v>52350</v>
      </c>
      <c r="CR238" s="10">
        <f>K238+P238+Q238+R238+S238+T238+U238+V238+W238+Y238+AA238+AB238+AC238+AD238+AE238+AH238+AI238+AM238+AZ238+BD238+BE238+BF238+BG238+BH238+BI238+BJ238+BK238+BL238+BM238+BN238+BO238+BP238+BQ238+BR238+BS238+BT238+BU238+BV238+BW238+BX238+BY238+BZ238+CA238+CB238+CC238+CL238+CN238</f>
        <v>84326186.200000003</v>
      </c>
      <c r="CS238" s="21">
        <f>CD238+CE238+CM238+CO238</f>
        <v>35427927</v>
      </c>
      <c r="CT238" s="24">
        <f t="shared" si="42"/>
        <v>52350</v>
      </c>
      <c r="CU238" s="17">
        <f>CK238</f>
        <v>0</v>
      </c>
      <c r="CV238" s="6">
        <f t="shared" si="43"/>
        <v>119754113.2</v>
      </c>
      <c r="CW238" s="29">
        <f t="shared" si="44"/>
        <v>70.429035250912904</v>
      </c>
      <c r="CX238" s="29">
        <f t="shared" si="45"/>
        <v>70.429035250912904</v>
      </c>
      <c r="CY238" s="6">
        <f t="shared" si="41"/>
        <v>597.28630952084075</v>
      </c>
    </row>
    <row r="239" spans="1:103" x14ac:dyDescent="0.2">
      <c r="A239" s="5">
        <v>11</v>
      </c>
      <c r="B239" s="5" t="s">
        <v>552</v>
      </c>
      <c r="D239" s="5" t="s">
        <v>551</v>
      </c>
      <c r="E239" s="6">
        <f>SUM(E234:E238)</f>
        <v>1480545</v>
      </c>
      <c r="F239" s="6">
        <f t="shared" ref="F239:BQ239" si="46">SUM(F234:F238)</f>
        <v>142790</v>
      </c>
      <c r="G239" s="6">
        <f t="shared" si="46"/>
        <v>30430</v>
      </c>
      <c r="H239" s="6">
        <f t="shared" si="46"/>
        <v>1490</v>
      </c>
      <c r="I239" s="6">
        <f t="shared" si="46"/>
        <v>18470</v>
      </c>
      <c r="J239" s="6">
        <f t="shared" si="46"/>
        <v>203</v>
      </c>
      <c r="K239" s="11">
        <f t="shared" si="46"/>
        <v>35666.36</v>
      </c>
      <c r="L239" s="6">
        <f t="shared" si="46"/>
        <v>5730</v>
      </c>
      <c r="M239" s="6">
        <f t="shared" si="46"/>
        <v>220</v>
      </c>
      <c r="N239" s="6">
        <f t="shared" si="46"/>
        <v>134</v>
      </c>
      <c r="O239" s="6">
        <f t="shared" si="46"/>
        <v>130</v>
      </c>
      <c r="P239" s="11">
        <f t="shared" si="46"/>
        <v>33711598</v>
      </c>
      <c r="Q239" s="11">
        <f t="shared" si="46"/>
        <v>26146072</v>
      </c>
      <c r="R239" s="11">
        <f t="shared" si="46"/>
        <v>262485</v>
      </c>
      <c r="S239" s="11">
        <f t="shared" si="46"/>
        <v>661300</v>
      </c>
      <c r="T239" s="11">
        <f t="shared" si="46"/>
        <v>40741191</v>
      </c>
      <c r="U239" s="11">
        <f t="shared" si="46"/>
        <v>46866844</v>
      </c>
      <c r="V239" s="11">
        <f t="shared" si="46"/>
        <v>1685</v>
      </c>
      <c r="W239" s="11">
        <f t="shared" si="46"/>
        <v>15406.4</v>
      </c>
      <c r="X239" s="6">
        <f t="shared" si="46"/>
        <v>22</v>
      </c>
      <c r="Y239" s="11">
        <f t="shared" si="46"/>
        <v>426443</v>
      </c>
      <c r="Z239" s="6">
        <f t="shared" si="46"/>
        <v>18069</v>
      </c>
      <c r="AA239" s="11">
        <f t="shared" si="46"/>
        <v>719</v>
      </c>
      <c r="AB239" s="11">
        <f t="shared" si="46"/>
        <v>468</v>
      </c>
      <c r="AC239" s="11">
        <f t="shared" si="46"/>
        <v>3962</v>
      </c>
      <c r="AD239" s="11">
        <f t="shared" si="46"/>
        <v>16581</v>
      </c>
      <c r="AE239" s="11">
        <f t="shared" si="46"/>
        <v>9405</v>
      </c>
      <c r="AF239" s="6">
        <f t="shared" si="46"/>
        <v>160</v>
      </c>
      <c r="AG239" s="6">
        <f t="shared" si="46"/>
        <v>70</v>
      </c>
      <c r="AH239" s="11">
        <f t="shared" si="46"/>
        <v>3970</v>
      </c>
      <c r="AI239" s="11">
        <f t="shared" si="46"/>
        <v>4450</v>
      </c>
      <c r="AJ239" s="6">
        <f t="shared" si="46"/>
        <v>8122</v>
      </c>
      <c r="AK239" s="6">
        <f t="shared" si="46"/>
        <v>31960</v>
      </c>
      <c r="AL239" s="6">
        <f t="shared" si="46"/>
        <v>7110</v>
      </c>
      <c r="AM239" s="11">
        <f t="shared" si="46"/>
        <v>2439039</v>
      </c>
      <c r="AN239" s="6">
        <f t="shared" si="46"/>
        <v>33980</v>
      </c>
      <c r="AO239" s="6">
        <f t="shared" si="46"/>
        <v>10840</v>
      </c>
      <c r="AP239" s="6">
        <f t="shared" si="46"/>
        <v>250</v>
      </c>
      <c r="AQ239" s="6">
        <f t="shared" si="46"/>
        <v>1590</v>
      </c>
      <c r="AR239" s="6">
        <f t="shared" si="46"/>
        <v>4390</v>
      </c>
      <c r="AS239" s="6">
        <f t="shared" si="46"/>
        <v>440</v>
      </c>
      <c r="AT239" s="6">
        <f t="shared" si="46"/>
        <v>326850</v>
      </c>
      <c r="AU239" s="6">
        <f t="shared" si="46"/>
        <v>652430</v>
      </c>
      <c r="AV239" s="6">
        <f t="shared" si="46"/>
        <v>2579</v>
      </c>
      <c r="AW239" s="6">
        <f t="shared" si="46"/>
        <v>10111</v>
      </c>
      <c r="AX239" s="6">
        <f t="shared" si="46"/>
        <v>2967</v>
      </c>
      <c r="AY239" s="6">
        <f t="shared" si="46"/>
        <v>55552</v>
      </c>
      <c r="AZ239" s="11">
        <f t="shared" si="46"/>
        <v>5825550</v>
      </c>
      <c r="BA239" s="6">
        <f t="shared" si="46"/>
        <v>193.85</v>
      </c>
      <c r="BB239" s="6">
        <f t="shared" si="46"/>
        <v>41.5</v>
      </c>
      <c r="BC239" s="6">
        <f t="shared" si="46"/>
        <v>451600</v>
      </c>
      <c r="BD239" s="11">
        <f t="shared" si="46"/>
        <v>69380973</v>
      </c>
      <c r="BE239" s="11">
        <f t="shared" si="46"/>
        <v>5839850</v>
      </c>
      <c r="BF239" s="11">
        <f t="shared" si="46"/>
        <v>145594646.5</v>
      </c>
      <c r="BG239" s="11">
        <f t="shared" si="46"/>
        <v>5697567.5</v>
      </c>
      <c r="BH239" s="11">
        <f t="shared" si="46"/>
        <v>105480</v>
      </c>
      <c r="BI239" s="11">
        <f t="shared" si="46"/>
        <v>4919</v>
      </c>
      <c r="BJ239" s="11">
        <f t="shared" si="46"/>
        <v>1886</v>
      </c>
      <c r="BK239" s="11">
        <f t="shared" si="46"/>
        <v>970</v>
      </c>
      <c r="BL239" s="11">
        <f t="shared" si="46"/>
        <v>5981</v>
      </c>
      <c r="BM239" s="11">
        <f t="shared" si="46"/>
        <v>42953.54</v>
      </c>
      <c r="BN239" s="11">
        <f t="shared" si="46"/>
        <v>2055295.9</v>
      </c>
      <c r="BO239" s="11">
        <f t="shared" si="46"/>
        <v>705446</v>
      </c>
      <c r="BP239" s="11">
        <f t="shared" si="46"/>
        <v>104450.34</v>
      </c>
      <c r="BQ239" s="11">
        <f t="shared" si="46"/>
        <v>420233.52</v>
      </c>
      <c r="BR239" s="11">
        <f t="shared" ref="BR239:CQ239" si="47">SUM(BR234:BR238)</f>
        <v>98062</v>
      </c>
      <c r="BS239" s="11">
        <f t="shared" si="47"/>
        <v>8437</v>
      </c>
      <c r="BT239" s="11">
        <f t="shared" si="47"/>
        <v>9680</v>
      </c>
      <c r="BU239" s="11">
        <f t="shared" si="47"/>
        <v>130999.6</v>
      </c>
      <c r="BV239" s="11">
        <f t="shared" si="47"/>
        <v>475154.26</v>
      </c>
      <c r="BW239" s="11">
        <f t="shared" si="47"/>
        <v>36109</v>
      </c>
      <c r="BX239" s="11">
        <f t="shared" si="47"/>
        <v>1078815.92</v>
      </c>
      <c r="BY239" s="11">
        <f t="shared" si="47"/>
        <v>4550143.2</v>
      </c>
      <c r="BZ239" s="11">
        <f t="shared" si="47"/>
        <v>27965151.780000001</v>
      </c>
      <c r="CA239" s="11">
        <f t="shared" si="47"/>
        <v>861980</v>
      </c>
      <c r="CB239" s="11">
        <f t="shared" si="47"/>
        <v>5193711.28</v>
      </c>
      <c r="CC239" s="11">
        <f t="shared" si="47"/>
        <v>75877139.400000006</v>
      </c>
      <c r="CD239" s="20">
        <f t="shared" si="47"/>
        <v>215175209</v>
      </c>
      <c r="CE239" s="20">
        <f t="shared" si="47"/>
        <v>1220</v>
      </c>
      <c r="CF239" s="6">
        <f t="shared" si="47"/>
        <v>45425</v>
      </c>
      <c r="CG239" s="6">
        <f t="shared" si="47"/>
        <v>3808430</v>
      </c>
      <c r="CH239" s="6">
        <f t="shared" si="47"/>
        <v>112450</v>
      </c>
      <c r="CI239" s="6">
        <f t="shared" si="47"/>
        <v>6765820</v>
      </c>
      <c r="CJ239" s="6">
        <f t="shared" si="47"/>
        <v>4480</v>
      </c>
      <c r="CK239" s="16">
        <f t="shared" si="47"/>
        <v>3491959</v>
      </c>
      <c r="CL239" s="11">
        <f t="shared" si="47"/>
        <v>24222227</v>
      </c>
      <c r="CM239" s="20">
        <f t="shared" si="47"/>
        <v>247290</v>
      </c>
      <c r="CN239" s="11">
        <f t="shared" si="47"/>
        <v>20512106.030000001</v>
      </c>
      <c r="CO239" s="20">
        <f t="shared" si="47"/>
        <v>1140810</v>
      </c>
      <c r="CP239" s="6">
        <v>6089470</v>
      </c>
      <c r="CQ239" s="22">
        <f t="shared" si="47"/>
        <v>5861270</v>
      </c>
      <c r="CR239" s="11">
        <f>SUM(CR234:CR238)</f>
        <v>548153203.53000009</v>
      </c>
      <c r="CS239" s="20">
        <f t="shared" ref="CS239:CV239" si="48">SUM(CS234:CS238)</f>
        <v>216564529</v>
      </c>
      <c r="CT239" s="22">
        <f t="shared" si="48"/>
        <v>5861270</v>
      </c>
      <c r="CU239" s="16">
        <f t="shared" si="48"/>
        <v>3491959</v>
      </c>
      <c r="CV239" s="6">
        <f t="shared" si="48"/>
        <v>764717732.52999997</v>
      </c>
      <c r="CW239" s="29">
        <f t="shared" ref="CW239" si="49">(CR239+CT239)/(CV239+CT239)*100</f>
        <v>71.8958694320809</v>
      </c>
      <c r="CX239" s="29">
        <f t="shared" ref="CX239" si="50">(CR239+CT239+CU239)/(CV239+CT239+CU239)*100</f>
        <v>72.022651699535857</v>
      </c>
      <c r="CY239" s="6">
        <f t="shared" si="41"/>
        <v>516.51096895400008</v>
      </c>
    </row>
    <row r="240" spans="1:103" x14ac:dyDescent="0.2">
      <c r="D240" s="5" t="s">
        <v>558</v>
      </c>
      <c r="E240" s="6">
        <f t="shared" ref="E240:AJ240" si="51">E227-E239</f>
        <v>0</v>
      </c>
      <c r="F240" s="6">
        <f t="shared" si="51"/>
        <v>0</v>
      </c>
      <c r="G240" s="6">
        <f t="shared" si="51"/>
        <v>0</v>
      </c>
      <c r="H240" s="6">
        <f t="shared" si="51"/>
        <v>0</v>
      </c>
      <c r="I240" s="6">
        <f t="shared" si="51"/>
        <v>0</v>
      </c>
      <c r="J240" s="6">
        <f t="shared" si="51"/>
        <v>0</v>
      </c>
      <c r="K240" s="11">
        <f t="shared" si="51"/>
        <v>0</v>
      </c>
      <c r="L240" s="6">
        <f t="shared" si="51"/>
        <v>0</v>
      </c>
      <c r="M240" s="6">
        <f t="shared" si="51"/>
        <v>0</v>
      </c>
      <c r="N240" s="6">
        <f t="shared" si="51"/>
        <v>0</v>
      </c>
      <c r="O240" s="6">
        <f t="shared" si="51"/>
        <v>0</v>
      </c>
      <c r="P240" s="11">
        <f t="shared" si="51"/>
        <v>0</v>
      </c>
      <c r="Q240" s="11">
        <f t="shared" si="51"/>
        <v>0</v>
      </c>
      <c r="R240" s="11">
        <f t="shared" si="51"/>
        <v>0</v>
      </c>
      <c r="S240" s="11">
        <f t="shared" si="51"/>
        <v>0</v>
      </c>
      <c r="T240" s="11">
        <f t="shared" si="51"/>
        <v>0</v>
      </c>
      <c r="U240" s="11">
        <f t="shared" si="51"/>
        <v>0</v>
      </c>
      <c r="V240" s="11">
        <f t="shared" si="51"/>
        <v>0</v>
      </c>
      <c r="W240" s="11">
        <f t="shared" si="51"/>
        <v>0</v>
      </c>
      <c r="X240" s="6">
        <f t="shared" si="51"/>
        <v>0</v>
      </c>
      <c r="Y240" s="11">
        <f t="shared" si="51"/>
        <v>0</v>
      </c>
      <c r="Z240" s="6">
        <f t="shared" si="51"/>
        <v>0</v>
      </c>
      <c r="AA240" s="11">
        <f t="shared" si="51"/>
        <v>0</v>
      </c>
      <c r="AB240" s="11">
        <f t="shared" si="51"/>
        <v>0</v>
      </c>
      <c r="AC240" s="11">
        <f t="shared" si="51"/>
        <v>0</v>
      </c>
      <c r="AD240" s="11">
        <f t="shared" si="51"/>
        <v>0</v>
      </c>
      <c r="AE240" s="11">
        <f t="shared" si="51"/>
        <v>0</v>
      </c>
      <c r="AF240" s="6">
        <f t="shared" si="51"/>
        <v>0</v>
      </c>
      <c r="AG240" s="6">
        <f t="shared" si="51"/>
        <v>0</v>
      </c>
      <c r="AH240" s="11">
        <f t="shared" si="51"/>
        <v>0</v>
      </c>
      <c r="AI240" s="11">
        <f t="shared" si="51"/>
        <v>0</v>
      </c>
      <c r="AJ240" s="6">
        <f t="shared" si="51"/>
        <v>0</v>
      </c>
      <c r="AK240" s="6">
        <f t="shared" ref="AK240:BP240" si="52">AK227-AK239</f>
        <v>0</v>
      </c>
      <c r="AL240" s="6">
        <f t="shared" si="52"/>
        <v>0</v>
      </c>
      <c r="AM240" s="11">
        <f t="shared" si="52"/>
        <v>0</v>
      </c>
      <c r="AN240" s="6">
        <f t="shared" si="52"/>
        <v>0</v>
      </c>
      <c r="AO240" s="6">
        <f t="shared" si="52"/>
        <v>0</v>
      </c>
      <c r="AP240" s="6">
        <f t="shared" si="52"/>
        <v>0</v>
      </c>
      <c r="AQ240" s="6">
        <f t="shared" si="52"/>
        <v>0</v>
      </c>
      <c r="AR240" s="6">
        <f t="shared" si="52"/>
        <v>0</v>
      </c>
      <c r="AS240" s="6">
        <f t="shared" si="52"/>
        <v>0</v>
      </c>
      <c r="AT240" s="6">
        <f t="shared" si="52"/>
        <v>0</v>
      </c>
      <c r="AU240" s="6">
        <f t="shared" si="52"/>
        <v>0</v>
      </c>
      <c r="AV240" s="6">
        <f t="shared" si="52"/>
        <v>0</v>
      </c>
      <c r="AW240" s="6">
        <f t="shared" si="52"/>
        <v>0</v>
      </c>
      <c r="AX240" s="6">
        <f t="shared" si="52"/>
        <v>0</v>
      </c>
      <c r="AY240" s="6">
        <f t="shared" si="52"/>
        <v>0</v>
      </c>
      <c r="AZ240" s="11">
        <f t="shared" si="52"/>
        <v>0</v>
      </c>
      <c r="BA240" s="6">
        <f t="shared" si="52"/>
        <v>0</v>
      </c>
      <c r="BB240" s="6">
        <f t="shared" si="52"/>
        <v>0</v>
      </c>
      <c r="BC240" s="6">
        <f t="shared" si="52"/>
        <v>0</v>
      </c>
      <c r="BD240" s="11">
        <f t="shared" si="52"/>
        <v>0</v>
      </c>
      <c r="BE240" s="11">
        <f t="shared" si="52"/>
        <v>0</v>
      </c>
      <c r="BF240" s="11">
        <f t="shared" si="52"/>
        <v>0</v>
      </c>
      <c r="BG240" s="11">
        <f t="shared" si="52"/>
        <v>0</v>
      </c>
      <c r="BH240" s="11">
        <f t="shared" si="52"/>
        <v>0</v>
      </c>
      <c r="BI240" s="11">
        <f t="shared" si="52"/>
        <v>0</v>
      </c>
      <c r="BJ240" s="11">
        <f t="shared" si="52"/>
        <v>0</v>
      </c>
      <c r="BK240" s="11">
        <f t="shared" si="52"/>
        <v>0</v>
      </c>
      <c r="BL240" s="11">
        <f t="shared" si="52"/>
        <v>0</v>
      </c>
      <c r="BM240" s="11">
        <f t="shared" si="52"/>
        <v>0</v>
      </c>
      <c r="BN240" s="11">
        <f t="shared" si="52"/>
        <v>0</v>
      </c>
      <c r="BO240" s="11">
        <f t="shared" si="52"/>
        <v>0</v>
      </c>
      <c r="BP240" s="11">
        <f t="shared" si="52"/>
        <v>0</v>
      </c>
      <c r="BQ240" s="11">
        <f t="shared" ref="BQ240:CR240" si="53">BQ227-BQ239</f>
        <v>0</v>
      </c>
      <c r="BR240" s="11">
        <f t="shared" si="53"/>
        <v>0</v>
      </c>
      <c r="BS240" s="11">
        <f t="shared" si="53"/>
        <v>0</v>
      </c>
      <c r="BT240" s="11">
        <f t="shared" si="53"/>
        <v>0</v>
      </c>
      <c r="BU240" s="11">
        <f t="shared" si="53"/>
        <v>0</v>
      </c>
      <c r="BV240" s="11">
        <f t="shared" si="53"/>
        <v>0</v>
      </c>
      <c r="BW240" s="11">
        <f t="shared" si="53"/>
        <v>0</v>
      </c>
      <c r="BX240" s="11">
        <f t="shared" si="53"/>
        <v>0</v>
      </c>
      <c r="BY240" s="11">
        <f t="shared" si="53"/>
        <v>0</v>
      </c>
      <c r="BZ240" s="11">
        <f t="shared" si="53"/>
        <v>0</v>
      </c>
      <c r="CA240" s="11">
        <f t="shared" si="53"/>
        <v>0</v>
      </c>
      <c r="CB240" s="11">
        <f t="shared" si="53"/>
        <v>0</v>
      </c>
      <c r="CC240" s="11">
        <f t="shared" si="53"/>
        <v>0</v>
      </c>
      <c r="CD240" s="20">
        <f t="shared" si="53"/>
        <v>0</v>
      </c>
      <c r="CE240" s="20">
        <f t="shared" si="53"/>
        <v>0</v>
      </c>
      <c r="CF240" s="6">
        <f t="shared" si="53"/>
        <v>0</v>
      </c>
      <c r="CG240" s="6">
        <f t="shared" si="53"/>
        <v>0</v>
      </c>
      <c r="CH240" s="6">
        <f t="shared" si="53"/>
        <v>0</v>
      </c>
      <c r="CI240" s="6">
        <f t="shared" si="53"/>
        <v>0</v>
      </c>
      <c r="CJ240" s="6">
        <f t="shared" si="53"/>
        <v>0</v>
      </c>
      <c r="CK240" s="16">
        <f t="shared" si="53"/>
        <v>0</v>
      </c>
      <c r="CL240" s="11">
        <f t="shared" si="53"/>
        <v>0</v>
      </c>
      <c r="CM240" s="20">
        <f t="shared" si="53"/>
        <v>0</v>
      </c>
      <c r="CN240" s="11">
        <f t="shared" si="53"/>
        <v>0</v>
      </c>
      <c r="CO240" s="20">
        <f t="shared" si="53"/>
        <v>0</v>
      </c>
      <c r="CP240" s="6">
        <f t="shared" si="53"/>
        <v>0</v>
      </c>
      <c r="CQ240" s="22">
        <f t="shared" si="53"/>
        <v>0</v>
      </c>
      <c r="CR240" s="11">
        <f t="shared" si="53"/>
        <v>0</v>
      </c>
      <c r="CS240" s="20">
        <f t="shared" ref="CS240:CY240" si="54">CS227-CS239</f>
        <v>0</v>
      </c>
      <c r="CT240" s="22">
        <f t="shared" si="54"/>
        <v>0</v>
      </c>
      <c r="CU240" s="16">
        <f t="shared" si="54"/>
        <v>0</v>
      </c>
      <c r="CV240" s="6">
        <f t="shared" si="54"/>
        <v>0</v>
      </c>
      <c r="CW240" s="29">
        <f t="shared" si="54"/>
        <v>0</v>
      </c>
      <c r="CX240" s="29">
        <f t="shared" si="54"/>
        <v>0</v>
      </c>
      <c r="CY240" s="6">
        <f t="shared" si="54"/>
        <v>0</v>
      </c>
    </row>
    <row r="241" spans="5:97" x14ac:dyDescent="0.2"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</row>
  </sheetData>
  <sortState xmlns:xlrd2="http://schemas.microsoft.com/office/spreadsheetml/2017/richdata2" ref="A2:CU226">
    <sortCondition ref="A1:A226"/>
  </sortState>
  <conditionalFormatting sqref="E240:CY240">
    <cfRule type="cellIs" dxfId="22" priority="1" operator="notEqual">
      <formula>0</formula>
    </cfRule>
  </conditionalFormatting>
  <conditionalFormatting sqref="CW2:CX227">
    <cfRule type="cellIs" dxfId="21" priority="7" operator="greaterThan">
      <formula>65</formula>
    </cfRule>
  </conditionalFormatting>
  <conditionalFormatting sqref="CW229:CX229">
    <cfRule type="cellIs" dxfId="20" priority="5" operator="greaterThan">
      <formula>65</formula>
    </cfRule>
  </conditionalFormatting>
  <conditionalFormatting sqref="CW234:CX240">
    <cfRule type="cellIs" dxfId="19" priority="3" operator="greaterThan">
      <formula>65</formula>
    </cfRule>
  </conditionalFormatting>
  <conditionalFormatting sqref="CY2:CY227">
    <cfRule type="cellIs" dxfId="18" priority="6" operator="greaterThan">
      <formula>500</formula>
    </cfRule>
  </conditionalFormatting>
  <conditionalFormatting sqref="CY229">
    <cfRule type="cellIs" dxfId="17" priority="4" operator="greaterThan">
      <formula>500</formula>
    </cfRule>
  </conditionalFormatting>
  <conditionalFormatting sqref="CY234:CY239">
    <cfRule type="cellIs" dxfId="16" priority="2" operator="greaterThan">
      <formula>500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90B8-CD60-47BF-A3FE-E9B8E1CA49A4}">
  <dimension ref="A1:N254"/>
  <sheetViews>
    <sheetView workbookViewId="0">
      <pane ySplit="1" topLeftCell="A2" activePane="bottomLeft" state="frozen"/>
      <selection activeCell="CI1" sqref="CI1"/>
      <selection pane="bottomLeft" sqref="A1:XFD1048576"/>
    </sheetView>
  </sheetViews>
  <sheetFormatPr defaultColWidth="9.140625" defaultRowHeight="12.75" x14ac:dyDescent="0.2"/>
  <cols>
    <col min="1" max="1" width="9" style="5" bestFit="1" customWidth="1"/>
    <col min="2" max="2" width="4.42578125" style="5" bestFit="1" customWidth="1"/>
    <col min="3" max="3" width="4.42578125" style="32" customWidth="1"/>
    <col min="4" max="4" width="25.5703125" style="5" bestFit="1" customWidth="1"/>
    <col min="5" max="5" width="8.85546875" style="5" bestFit="1" customWidth="1"/>
    <col min="6" max="6" width="16.85546875" style="5" bestFit="1" customWidth="1"/>
    <col min="7" max="8" width="10.85546875" style="5" bestFit="1" customWidth="1"/>
    <col min="9" max="10" width="8.85546875" style="5" bestFit="1" customWidth="1"/>
    <col min="11" max="11" width="10.85546875" style="6" bestFit="1" customWidth="1"/>
    <col min="12" max="12" width="5.42578125" style="29" bestFit="1" customWidth="1"/>
    <col min="13" max="13" width="11.42578125" style="29" bestFit="1" customWidth="1"/>
    <col min="14" max="14" width="8.85546875" style="6" bestFit="1" customWidth="1"/>
    <col min="15" max="16384" width="9.140625" style="5"/>
  </cols>
  <sheetData>
    <row r="1" spans="1:14" x14ac:dyDescent="0.2">
      <c r="A1" s="1" t="s">
        <v>0</v>
      </c>
      <c r="B1" s="1" t="s">
        <v>1</v>
      </c>
      <c r="C1" s="30" t="s">
        <v>567</v>
      </c>
      <c r="D1" s="1" t="s">
        <v>2</v>
      </c>
      <c r="E1" s="1" t="s">
        <v>3</v>
      </c>
      <c r="F1" s="1" t="s">
        <v>92</v>
      </c>
      <c r="G1" s="1" t="s">
        <v>93</v>
      </c>
      <c r="H1" s="1" t="s">
        <v>94</v>
      </c>
      <c r="I1" s="1" t="s">
        <v>95</v>
      </c>
      <c r="J1" s="1" t="s">
        <v>96</v>
      </c>
      <c r="K1" s="1" t="s">
        <v>559</v>
      </c>
      <c r="L1" s="28" t="s">
        <v>560</v>
      </c>
      <c r="M1" s="28" t="s">
        <v>561</v>
      </c>
      <c r="N1" s="1" t="s">
        <v>565</v>
      </c>
    </row>
    <row r="2" spans="1:14" x14ac:dyDescent="0.2">
      <c r="A2" s="2" t="s">
        <v>300</v>
      </c>
      <c r="B2" s="2" t="s">
        <v>301</v>
      </c>
      <c r="C2" s="31">
        <v>1</v>
      </c>
      <c r="D2" s="2" t="s">
        <v>302</v>
      </c>
      <c r="E2" s="3">
        <v>4162</v>
      </c>
      <c r="F2" s="22">
        <v>0</v>
      </c>
      <c r="G2" s="12">
        <v>1822138</v>
      </c>
      <c r="H2" s="18">
        <v>465185</v>
      </c>
      <c r="I2" s="22">
        <v>0</v>
      </c>
      <c r="J2" s="14">
        <v>0</v>
      </c>
      <c r="K2" s="6">
        <v>2287323</v>
      </c>
      <c r="L2" s="29">
        <v>79.662470057792447</v>
      </c>
      <c r="M2" s="29">
        <v>79.662470057792447</v>
      </c>
      <c r="N2" s="6">
        <v>549.57304180682365</v>
      </c>
    </row>
    <row r="3" spans="1:14" x14ac:dyDescent="0.2">
      <c r="A3" s="2" t="s">
        <v>303</v>
      </c>
      <c r="B3" s="2" t="s">
        <v>301</v>
      </c>
      <c r="C3" s="31">
        <v>1</v>
      </c>
      <c r="D3" s="2" t="s">
        <v>304</v>
      </c>
      <c r="E3" s="3">
        <v>1675</v>
      </c>
      <c r="F3" s="22">
        <v>0</v>
      </c>
      <c r="G3" s="12">
        <v>875644</v>
      </c>
      <c r="H3" s="18">
        <v>213312</v>
      </c>
      <c r="I3" s="22">
        <v>0</v>
      </c>
      <c r="J3" s="14">
        <v>0</v>
      </c>
      <c r="K3" s="6">
        <v>1088956</v>
      </c>
      <c r="L3" s="29">
        <v>80.411329750697007</v>
      </c>
      <c r="M3" s="29">
        <v>80.411329750697007</v>
      </c>
      <c r="N3" s="6">
        <v>650.12298507462685</v>
      </c>
    </row>
    <row r="4" spans="1:14" x14ac:dyDescent="0.2">
      <c r="A4" s="2" t="s">
        <v>305</v>
      </c>
      <c r="B4" s="2" t="s">
        <v>301</v>
      </c>
      <c r="C4" s="31">
        <v>1</v>
      </c>
      <c r="D4" s="2" t="s">
        <v>306</v>
      </c>
      <c r="E4" s="3">
        <v>741</v>
      </c>
      <c r="F4" s="22">
        <v>0</v>
      </c>
      <c r="G4" s="12">
        <v>278210</v>
      </c>
      <c r="H4" s="18">
        <v>63773</v>
      </c>
      <c r="I4" s="22">
        <v>0</v>
      </c>
      <c r="J4" s="14">
        <v>0</v>
      </c>
      <c r="K4" s="6">
        <v>341983</v>
      </c>
      <c r="L4" s="29">
        <v>81.35199702909209</v>
      </c>
      <c r="M4" s="29">
        <v>81.35199702909209</v>
      </c>
      <c r="N4" s="6">
        <v>461.51551956815115</v>
      </c>
    </row>
    <row r="5" spans="1:14" x14ac:dyDescent="0.2">
      <c r="A5" s="2" t="s">
        <v>307</v>
      </c>
      <c r="B5" s="2" t="s">
        <v>301</v>
      </c>
      <c r="C5" s="31">
        <v>1</v>
      </c>
      <c r="D5" s="2" t="s">
        <v>308</v>
      </c>
      <c r="E5" s="3">
        <v>511</v>
      </c>
      <c r="F5" s="22">
        <v>0</v>
      </c>
      <c r="G5" s="12">
        <v>230171</v>
      </c>
      <c r="H5" s="18">
        <v>50290</v>
      </c>
      <c r="I5" s="22">
        <v>0</v>
      </c>
      <c r="J5" s="14">
        <v>0</v>
      </c>
      <c r="K5" s="6">
        <v>280461</v>
      </c>
      <c r="L5" s="29">
        <v>82.068808140882339</v>
      </c>
      <c r="M5" s="29">
        <v>82.068808140882339</v>
      </c>
      <c r="N5" s="6">
        <v>548.84735812133067</v>
      </c>
    </row>
    <row r="6" spans="1:14" x14ac:dyDescent="0.2">
      <c r="A6" s="2" t="s">
        <v>309</v>
      </c>
      <c r="B6" s="2" t="s">
        <v>301</v>
      </c>
      <c r="C6" s="31">
        <v>1</v>
      </c>
      <c r="D6" s="2" t="s">
        <v>310</v>
      </c>
      <c r="E6" s="3">
        <v>7958</v>
      </c>
      <c r="F6" s="22">
        <v>0</v>
      </c>
      <c r="G6" s="12">
        <v>2719676</v>
      </c>
      <c r="H6" s="18">
        <v>1109004</v>
      </c>
      <c r="I6" s="22">
        <v>0</v>
      </c>
      <c r="J6" s="14">
        <v>0</v>
      </c>
      <c r="K6" s="6">
        <v>3828680</v>
      </c>
      <c r="L6" s="29">
        <v>71.034299027341021</v>
      </c>
      <c r="M6" s="29">
        <v>71.034299027341021</v>
      </c>
      <c r="N6" s="6">
        <v>481.11083186730332</v>
      </c>
    </row>
    <row r="7" spans="1:14" x14ac:dyDescent="0.2">
      <c r="A7" s="2" t="s">
        <v>311</v>
      </c>
      <c r="B7" s="2" t="s">
        <v>301</v>
      </c>
      <c r="C7" s="31">
        <v>1</v>
      </c>
      <c r="D7" s="2" t="s">
        <v>312</v>
      </c>
      <c r="E7" s="3">
        <v>1951</v>
      </c>
      <c r="F7" s="22">
        <v>0</v>
      </c>
      <c r="G7" s="12">
        <v>613097</v>
      </c>
      <c r="H7" s="18">
        <v>212528</v>
      </c>
      <c r="I7" s="22">
        <v>0</v>
      </c>
      <c r="J7" s="14">
        <v>0</v>
      </c>
      <c r="K7" s="6">
        <v>825625</v>
      </c>
      <c r="L7" s="29">
        <v>74.258531415594248</v>
      </c>
      <c r="M7" s="29">
        <v>74.258531415594248</v>
      </c>
      <c r="N7" s="6">
        <v>423.18042029728343</v>
      </c>
    </row>
    <row r="8" spans="1:14" x14ac:dyDescent="0.2">
      <c r="A8" s="2" t="s">
        <v>313</v>
      </c>
      <c r="B8" s="2" t="s">
        <v>301</v>
      </c>
      <c r="C8" s="31">
        <v>1</v>
      </c>
      <c r="D8" s="2" t="s">
        <v>314</v>
      </c>
      <c r="E8" s="3">
        <v>1708</v>
      </c>
      <c r="F8" s="22">
        <v>0</v>
      </c>
      <c r="G8" s="12">
        <v>675901</v>
      </c>
      <c r="H8" s="18">
        <v>178925</v>
      </c>
      <c r="I8" s="22">
        <v>0</v>
      </c>
      <c r="J8" s="14">
        <v>0</v>
      </c>
      <c r="K8" s="6">
        <v>854826</v>
      </c>
      <c r="L8" s="29">
        <v>79.068839740485203</v>
      </c>
      <c r="M8" s="29">
        <v>79.068839740485203</v>
      </c>
      <c r="N8" s="6">
        <v>500.48360655737707</v>
      </c>
    </row>
    <row r="9" spans="1:14" x14ac:dyDescent="0.2">
      <c r="A9" s="2" t="s">
        <v>315</v>
      </c>
      <c r="B9" s="2" t="s">
        <v>301</v>
      </c>
      <c r="C9" s="31">
        <v>1</v>
      </c>
      <c r="D9" s="2" t="s">
        <v>316</v>
      </c>
      <c r="E9" s="3">
        <v>7990</v>
      </c>
      <c r="F9" s="22">
        <v>156240</v>
      </c>
      <c r="G9" s="12">
        <v>2669468</v>
      </c>
      <c r="H9" s="18">
        <v>897215</v>
      </c>
      <c r="I9" s="22">
        <v>156240</v>
      </c>
      <c r="J9" s="14">
        <v>0</v>
      </c>
      <c r="K9" s="6">
        <v>3566683</v>
      </c>
      <c r="L9" s="29">
        <v>75.900253644783959</v>
      </c>
      <c r="M9" s="29">
        <v>75.900253644783959</v>
      </c>
      <c r="N9" s="6">
        <v>446.39336670838549</v>
      </c>
    </row>
    <row r="10" spans="1:14" x14ac:dyDescent="0.2">
      <c r="A10" s="2" t="s">
        <v>317</v>
      </c>
      <c r="B10" s="2" t="s">
        <v>301</v>
      </c>
      <c r="C10" s="31">
        <v>1</v>
      </c>
      <c r="D10" s="2" t="s">
        <v>318</v>
      </c>
      <c r="E10" s="3">
        <v>59903</v>
      </c>
      <c r="F10" s="22">
        <v>739520</v>
      </c>
      <c r="G10" s="12">
        <v>27611665</v>
      </c>
      <c r="H10" s="18">
        <v>9270295</v>
      </c>
      <c r="I10" s="22">
        <v>739520</v>
      </c>
      <c r="J10" s="14">
        <v>342682</v>
      </c>
      <c r="K10" s="6">
        <v>36881960</v>
      </c>
      <c r="L10" s="29">
        <v>75.35903691189182</v>
      </c>
      <c r="M10" s="29">
        <v>75.581457586236198</v>
      </c>
      <c r="N10" s="6">
        <v>615.69470644208138</v>
      </c>
    </row>
    <row r="11" spans="1:14" x14ac:dyDescent="0.2">
      <c r="A11" s="2" t="s">
        <v>319</v>
      </c>
      <c r="B11" s="2" t="s">
        <v>301</v>
      </c>
      <c r="C11" s="31">
        <v>1</v>
      </c>
      <c r="D11" s="2" t="s">
        <v>320</v>
      </c>
      <c r="E11" s="3">
        <v>8248</v>
      </c>
      <c r="F11" s="22">
        <v>0</v>
      </c>
      <c r="G11" s="12">
        <v>4351307</v>
      </c>
      <c r="H11" s="18">
        <v>760842</v>
      </c>
      <c r="I11" s="22">
        <v>0</v>
      </c>
      <c r="J11" s="14">
        <v>0</v>
      </c>
      <c r="K11" s="6">
        <v>5112149</v>
      </c>
      <c r="L11" s="29">
        <v>85.116983092628956</v>
      </c>
      <c r="M11" s="29">
        <v>85.116983092628956</v>
      </c>
      <c r="N11" s="6">
        <v>619.8046799224054</v>
      </c>
    </row>
    <row r="12" spans="1:14" x14ac:dyDescent="0.2">
      <c r="A12" s="2" t="s">
        <v>321</v>
      </c>
      <c r="B12" s="2" t="s">
        <v>301</v>
      </c>
      <c r="C12" s="31">
        <v>1</v>
      </c>
      <c r="D12" s="2" t="s">
        <v>322</v>
      </c>
      <c r="E12" s="3">
        <v>9035</v>
      </c>
      <c r="F12" s="22">
        <v>27220</v>
      </c>
      <c r="G12" s="12">
        <v>3157809</v>
      </c>
      <c r="H12" s="18">
        <v>1383630</v>
      </c>
      <c r="I12" s="22">
        <v>27220</v>
      </c>
      <c r="J12" s="14">
        <v>0</v>
      </c>
      <c r="K12" s="6">
        <v>4541439</v>
      </c>
      <c r="L12" s="29">
        <v>69.714745617915455</v>
      </c>
      <c r="M12" s="29">
        <v>69.714745617915455</v>
      </c>
      <c r="N12" s="6">
        <v>502.64958494742666</v>
      </c>
    </row>
    <row r="13" spans="1:14" x14ac:dyDescent="0.2">
      <c r="A13" s="2" t="s">
        <v>323</v>
      </c>
      <c r="B13" s="2" t="s">
        <v>301</v>
      </c>
      <c r="C13" s="31">
        <v>1</v>
      </c>
      <c r="D13" s="2" t="s">
        <v>324</v>
      </c>
      <c r="E13" s="3">
        <v>829</v>
      </c>
      <c r="F13" s="22">
        <v>0</v>
      </c>
      <c r="G13" s="12">
        <v>288004</v>
      </c>
      <c r="H13" s="18">
        <v>97064</v>
      </c>
      <c r="I13" s="22">
        <v>0</v>
      </c>
      <c r="J13" s="14">
        <v>0</v>
      </c>
      <c r="K13" s="6">
        <v>385068</v>
      </c>
      <c r="L13" s="29">
        <v>74.793023569862982</v>
      </c>
      <c r="M13" s="29">
        <v>74.793023569862982</v>
      </c>
      <c r="N13" s="6">
        <v>464.49698431845599</v>
      </c>
    </row>
    <row r="14" spans="1:14" x14ac:dyDescent="0.2">
      <c r="A14" s="2" t="s">
        <v>325</v>
      </c>
      <c r="B14" s="2" t="s">
        <v>301</v>
      </c>
      <c r="C14" s="31">
        <v>1</v>
      </c>
      <c r="D14" s="2" t="s">
        <v>326</v>
      </c>
      <c r="E14" s="3">
        <v>298</v>
      </c>
      <c r="F14" s="22">
        <v>0</v>
      </c>
      <c r="G14" s="12">
        <v>123565</v>
      </c>
      <c r="H14" s="18">
        <v>33443</v>
      </c>
      <c r="I14" s="22">
        <v>0</v>
      </c>
      <c r="J14" s="14">
        <v>0</v>
      </c>
      <c r="K14" s="6">
        <v>157008</v>
      </c>
      <c r="L14" s="29">
        <v>78.699811474574545</v>
      </c>
      <c r="M14" s="29">
        <v>78.699811474574545</v>
      </c>
      <c r="N14" s="6">
        <v>526.8724832214765</v>
      </c>
    </row>
    <row r="15" spans="1:14" x14ac:dyDescent="0.2">
      <c r="A15" s="2" t="s">
        <v>327</v>
      </c>
      <c r="B15" s="2" t="s">
        <v>301</v>
      </c>
      <c r="C15" s="31">
        <v>1</v>
      </c>
      <c r="D15" s="2" t="s">
        <v>328</v>
      </c>
      <c r="E15" s="3">
        <v>1197</v>
      </c>
      <c r="F15" s="22">
        <v>0</v>
      </c>
      <c r="G15" s="12">
        <v>469242</v>
      </c>
      <c r="H15" s="18">
        <v>146775</v>
      </c>
      <c r="I15" s="22">
        <v>0</v>
      </c>
      <c r="J15" s="14">
        <v>0</v>
      </c>
      <c r="K15" s="6">
        <v>616017</v>
      </c>
      <c r="L15" s="29">
        <v>76.173547158601139</v>
      </c>
      <c r="M15" s="29">
        <v>76.173547158601139</v>
      </c>
      <c r="N15" s="6">
        <v>514.63408521303256</v>
      </c>
    </row>
    <row r="16" spans="1:14" x14ac:dyDescent="0.2">
      <c r="A16" s="2" t="s">
        <v>329</v>
      </c>
      <c r="B16" s="2" t="s">
        <v>301</v>
      </c>
      <c r="C16" s="31">
        <v>1</v>
      </c>
      <c r="D16" s="2" t="s">
        <v>330</v>
      </c>
      <c r="E16" s="3">
        <v>5436</v>
      </c>
      <c r="F16" s="22">
        <v>0</v>
      </c>
      <c r="G16" s="12">
        <v>4024190</v>
      </c>
      <c r="H16" s="18">
        <v>1782712</v>
      </c>
      <c r="I16" s="22">
        <v>0</v>
      </c>
      <c r="J16" s="14">
        <v>0</v>
      </c>
      <c r="K16" s="6">
        <v>5806902</v>
      </c>
      <c r="L16" s="29">
        <v>69.30011906520896</v>
      </c>
      <c r="M16" s="29">
        <v>69.30011906520896</v>
      </c>
      <c r="N16" s="6">
        <v>1068.2306843267108</v>
      </c>
    </row>
    <row r="17" spans="1:14" x14ac:dyDescent="0.2">
      <c r="A17" s="2" t="s">
        <v>331</v>
      </c>
      <c r="B17" s="2" t="s">
        <v>301</v>
      </c>
      <c r="C17" s="31">
        <v>1</v>
      </c>
      <c r="D17" s="2" t="s">
        <v>332</v>
      </c>
      <c r="E17" s="3">
        <v>4856</v>
      </c>
      <c r="F17" s="22">
        <v>0</v>
      </c>
      <c r="G17" s="12">
        <v>1938449</v>
      </c>
      <c r="H17" s="18">
        <v>374749</v>
      </c>
      <c r="I17" s="22">
        <v>0</v>
      </c>
      <c r="J17" s="14">
        <v>0</v>
      </c>
      <c r="K17" s="6">
        <v>2313198</v>
      </c>
      <c r="L17" s="29">
        <v>83.79952775335272</v>
      </c>
      <c r="M17" s="29">
        <v>83.79952775335272</v>
      </c>
      <c r="N17" s="6">
        <v>476.35873146622737</v>
      </c>
    </row>
    <row r="18" spans="1:14" x14ac:dyDescent="0.2">
      <c r="A18" s="2" t="s">
        <v>333</v>
      </c>
      <c r="B18" s="2" t="s">
        <v>301</v>
      </c>
      <c r="C18" s="31">
        <v>1</v>
      </c>
      <c r="D18" s="2" t="s">
        <v>334</v>
      </c>
      <c r="E18" s="3">
        <v>526</v>
      </c>
      <c r="F18" s="22">
        <v>4500</v>
      </c>
      <c r="G18" s="12">
        <v>150993</v>
      </c>
      <c r="H18" s="18">
        <v>51315</v>
      </c>
      <c r="I18" s="22">
        <v>4500</v>
      </c>
      <c r="J18" s="14">
        <v>0</v>
      </c>
      <c r="K18" s="6">
        <v>202308</v>
      </c>
      <c r="L18" s="29">
        <v>75.187130091679251</v>
      </c>
      <c r="M18" s="29">
        <v>75.187130091679251</v>
      </c>
      <c r="N18" s="6">
        <v>384.61596958174903</v>
      </c>
    </row>
    <row r="19" spans="1:14" x14ac:dyDescent="0.2">
      <c r="A19" s="2" t="s">
        <v>335</v>
      </c>
      <c r="B19" s="2" t="s">
        <v>301</v>
      </c>
      <c r="C19" s="31">
        <v>1</v>
      </c>
      <c r="D19" s="2" t="s">
        <v>336</v>
      </c>
      <c r="E19" s="3">
        <v>1427</v>
      </c>
      <c r="F19" s="22">
        <v>0</v>
      </c>
      <c r="G19" s="12">
        <v>793970</v>
      </c>
      <c r="H19" s="18">
        <v>115849</v>
      </c>
      <c r="I19" s="22">
        <v>0</v>
      </c>
      <c r="J19" s="14">
        <v>0</v>
      </c>
      <c r="K19" s="6">
        <v>909819</v>
      </c>
      <c r="L19" s="29">
        <v>87.266808013462011</v>
      </c>
      <c r="M19" s="29">
        <v>87.266808013462011</v>
      </c>
      <c r="N19" s="6">
        <v>637.57463209530488</v>
      </c>
    </row>
    <row r="20" spans="1:14" x14ac:dyDescent="0.2">
      <c r="A20" s="2" t="s">
        <v>337</v>
      </c>
      <c r="B20" s="2" t="s">
        <v>301</v>
      </c>
      <c r="C20" s="31">
        <v>1</v>
      </c>
      <c r="D20" s="2" t="s">
        <v>338</v>
      </c>
      <c r="E20" s="3">
        <v>1890</v>
      </c>
      <c r="F20" s="22">
        <v>0</v>
      </c>
      <c r="G20" s="12">
        <v>659454</v>
      </c>
      <c r="H20" s="18">
        <v>243903</v>
      </c>
      <c r="I20" s="22">
        <v>0</v>
      </c>
      <c r="J20" s="14">
        <v>0</v>
      </c>
      <c r="K20" s="6">
        <v>903357</v>
      </c>
      <c r="L20" s="29">
        <v>73.000375266921054</v>
      </c>
      <c r="M20" s="29">
        <v>73.000375266921054</v>
      </c>
      <c r="N20" s="6">
        <v>477.96666666666664</v>
      </c>
    </row>
    <row r="21" spans="1:14" x14ac:dyDescent="0.2">
      <c r="A21" s="2" t="s">
        <v>339</v>
      </c>
      <c r="B21" s="2" t="s">
        <v>301</v>
      </c>
      <c r="C21" s="31">
        <v>1</v>
      </c>
      <c r="D21" s="2" t="s">
        <v>340</v>
      </c>
      <c r="E21" s="3">
        <v>1331</v>
      </c>
      <c r="F21" s="22">
        <v>0</v>
      </c>
      <c r="G21" s="12">
        <v>641148</v>
      </c>
      <c r="H21" s="18">
        <v>132635</v>
      </c>
      <c r="I21" s="22">
        <v>0</v>
      </c>
      <c r="J21" s="14">
        <v>0</v>
      </c>
      <c r="K21" s="6">
        <v>773783</v>
      </c>
      <c r="L21" s="29">
        <v>82.858889378546692</v>
      </c>
      <c r="M21" s="29">
        <v>82.858889378546692</v>
      </c>
      <c r="N21" s="6">
        <v>581.35462058602559</v>
      </c>
    </row>
    <row r="22" spans="1:14" x14ac:dyDescent="0.2">
      <c r="A22" s="2" t="s">
        <v>341</v>
      </c>
      <c r="B22" s="2" t="s">
        <v>301</v>
      </c>
      <c r="C22" s="31">
        <v>1</v>
      </c>
      <c r="D22" s="2" t="s">
        <v>342</v>
      </c>
      <c r="E22" s="3">
        <v>1054</v>
      </c>
      <c r="F22" s="22">
        <v>0</v>
      </c>
      <c r="G22" s="12">
        <v>374315</v>
      </c>
      <c r="H22" s="18">
        <v>132745</v>
      </c>
      <c r="I22" s="22">
        <v>0</v>
      </c>
      <c r="J22" s="14">
        <v>0</v>
      </c>
      <c r="K22" s="6">
        <v>507060</v>
      </c>
      <c r="L22" s="29">
        <v>73.820652388277523</v>
      </c>
      <c r="M22" s="29">
        <v>73.820652388277523</v>
      </c>
      <c r="N22" s="6">
        <v>481.08159392789372</v>
      </c>
    </row>
    <row r="23" spans="1:14" x14ac:dyDescent="0.2">
      <c r="A23" s="2" t="s">
        <v>343</v>
      </c>
      <c r="B23" s="2" t="s">
        <v>301</v>
      </c>
      <c r="C23" s="31">
        <v>1</v>
      </c>
      <c r="D23" s="2" t="s">
        <v>344</v>
      </c>
      <c r="E23" s="3">
        <v>2120</v>
      </c>
      <c r="F23" s="22">
        <v>0</v>
      </c>
      <c r="G23" s="12">
        <v>799334</v>
      </c>
      <c r="H23" s="18">
        <v>253086</v>
      </c>
      <c r="I23" s="22">
        <v>0</v>
      </c>
      <c r="J23" s="14">
        <v>0</v>
      </c>
      <c r="K23" s="6">
        <v>1052420</v>
      </c>
      <c r="L23" s="29">
        <v>75.951996351266601</v>
      </c>
      <c r="M23" s="29">
        <v>75.951996351266601</v>
      </c>
      <c r="N23" s="6">
        <v>496.42452830188677</v>
      </c>
    </row>
    <row r="24" spans="1:14" x14ac:dyDescent="0.2">
      <c r="A24" s="2" t="s">
        <v>345</v>
      </c>
      <c r="B24" s="2" t="s">
        <v>301</v>
      </c>
      <c r="C24" s="31">
        <v>1</v>
      </c>
      <c r="D24" s="2" t="s">
        <v>346</v>
      </c>
      <c r="E24" s="3">
        <v>3625</v>
      </c>
      <c r="F24" s="22">
        <v>112400</v>
      </c>
      <c r="G24" s="12">
        <v>1294466</v>
      </c>
      <c r="H24" s="18">
        <v>381410</v>
      </c>
      <c r="I24" s="22">
        <v>112400</v>
      </c>
      <c r="J24" s="14">
        <v>0</v>
      </c>
      <c r="K24" s="6">
        <v>1675876</v>
      </c>
      <c r="L24" s="29">
        <v>78.671636816688249</v>
      </c>
      <c r="M24" s="29">
        <v>78.671636816688249</v>
      </c>
      <c r="N24" s="6">
        <v>462.3106206896552</v>
      </c>
    </row>
    <row r="25" spans="1:14" x14ac:dyDescent="0.2">
      <c r="A25" s="2" t="s">
        <v>347</v>
      </c>
      <c r="B25" s="2" t="s">
        <v>301</v>
      </c>
      <c r="C25" s="31">
        <v>1</v>
      </c>
      <c r="D25" s="2" t="s">
        <v>348</v>
      </c>
      <c r="E25" s="3">
        <v>14416</v>
      </c>
      <c r="F25" s="22">
        <v>143100</v>
      </c>
      <c r="G25" s="12">
        <v>6042619</v>
      </c>
      <c r="H25" s="18">
        <v>1489800</v>
      </c>
      <c r="I25" s="22">
        <v>143100</v>
      </c>
      <c r="J25" s="14">
        <v>0</v>
      </c>
      <c r="K25" s="6">
        <v>7532419</v>
      </c>
      <c r="L25" s="29">
        <v>80.590237611293787</v>
      </c>
      <c r="M25" s="29">
        <v>80.590237611293787</v>
      </c>
      <c r="N25" s="6">
        <v>522.50409267480575</v>
      </c>
    </row>
    <row r="26" spans="1:14" x14ac:dyDescent="0.2">
      <c r="A26" s="2" t="s">
        <v>349</v>
      </c>
      <c r="B26" s="2" t="s">
        <v>301</v>
      </c>
      <c r="C26" s="31">
        <v>1</v>
      </c>
      <c r="D26" s="2" t="s">
        <v>350</v>
      </c>
      <c r="E26" s="3">
        <v>2722</v>
      </c>
      <c r="F26" s="22">
        <v>0</v>
      </c>
      <c r="G26" s="12">
        <v>1073509</v>
      </c>
      <c r="H26" s="18">
        <v>246160</v>
      </c>
      <c r="I26" s="22">
        <v>0</v>
      </c>
      <c r="J26" s="14">
        <v>0</v>
      </c>
      <c r="K26" s="6">
        <v>1319669</v>
      </c>
      <c r="L26" s="29">
        <v>81.346837729764047</v>
      </c>
      <c r="M26" s="29">
        <v>81.346837729764047</v>
      </c>
      <c r="N26" s="6">
        <v>484.81594415870683</v>
      </c>
    </row>
    <row r="27" spans="1:14" x14ac:dyDescent="0.2">
      <c r="A27" s="2" t="s">
        <v>351</v>
      </c>
      <c r="B27" s="2" t="s">
        <v>301</v>
      </c>
      <c r="C27" s="31">
        <v>1</v>
      </c>
      <c r="D27" s="2" t="s">
        <v>352</v>
      </c>
      <c r="E27" s="3">
        <v>572</v>
      </c>
      <c r="F27" s="22">
        <v>0</v>
      </c>
      <c r="G27" s="12">
        <v>235231</v>
      </c>
      <c r="H27" s="18">
        <v>65342</v>
      </c>
      <c r="I27" s="22">
        <v>0</v>
      </c>
      <c r="J27" s="14">
        <v>0</v>
      </c>
      <c r="K27" s="6">
        <v>300573</v>
      </c>
      <c r="L27" s="29">
        <v>78.260855100092158</v>
      </c>
      <c r="M27" s="29">
        <v>78.260855100092158</v>
      </c>
      <c r="N27" s="6">
        <v>525.47727272727275</v>
      </c>
    </row>
    <row r="28" spans="1:14" x14ac:dyDescent="0.2">
      <c r="A28" s="2" t="s">
        <v>353</v>
      </c>
      <c r="B28" s="2" t="s">
        <v>301</v>
      </c>
      <c r="C28" s="31">
        <v>1</v>
      </c>
      <c r="D28" s="2" t="s">
        <v>354</v>
      </c>
      <c r="E28" s="3">
        <v>2452</v>
      </c>
      <c r="F28" s="22">
        <v>78000</v>
      </c>
      <c r="G28" s="12">
        <v>790268</v>
      </c>
      <c r="H28" s="18">
        <v>268240</v>
      </c>
      <c r="I28" s="22">
        <v>78000</v>
      </c>
      <c r="J28" s="14">
        <v>0</v>
      </c>
      <c r="K28" s="6">
        <v>1058508</v>
      </c>
      <c r="L28" s="29">
        <v>76.397878413526342</v>
      </c>
      <c r="M28" s="29">
        <v>76.397878413526342</v>
      </c>
      <c r="N28" s="6">
        <v>431.69168026101141</v>
      </c>
    </row>
    <row r="29" spans="1:14" x14ac:dyDescent="0.2">
      <c r="A29" s="2" t="s">
        <v>355</v>
      </c>
      <c r="B29" s="2" t="s">
        <v>301</v>
      </c>
      <c r="C29" s="31">
        <v>1</v>
      </c>
      <c r="D29" s="2" t="s">
        <v>356</v>
      </c>
      <c r="E29" s="3">
        <v>1132</v>
      </c>
      <c r="F29" s="22">
        <v>0</v>
      </c>
      <c r="G29" s="12">
        <v>409912</v>
      </c>
      <c r="H29" s="18">
        <v>108955</v>
      </c>
      <c r="I29" s="22">
        <v>0</v>
      </c>
      <c r="J29" s="14">
        <v>0</v>
      </c>
      <c r="K29" s="6">
        <v>518867</v>
      </c>
      <c r="L29" s="29">
        <v>79.001362584246067</v>
      </c>
      <c r="M29" s="29">
        <v>79.001362584246067</v>
      </c>
      <c r="N29" s="6">
        <v>458.363074204947</v>
      </c>
    </row>
    <row r="30" spans="1:14" x14ac:dyDescent="0.2">
      <c r="A30" s="2" t="s">
        <v>357</v>
      </c>
      <c r="B30" s="2" t="s">
        <v>301</v>
      </c>
      <c r="C30" s="31">
        <v>1</v>
      </c>
      <c r="D30" s="2" t="s">
        <v>358</v>
      </c>
      <c r="E30" s="3">
        <v>7055</v>
      </c>
      <c r="F30" s="22">
        <v>0</v>
      </c>
      <c r="G30" s="12">
        <v>3530759</v>
      </c>
      <c r="H30" s="18">
        <v>855998</v>
      </c>
      <c r="I30" s="22">
        <v>0</v>
      </c>
      <c r="J30" s="14">
        <v>0</v>
      </c>
      <c r="K30" s="6">
        <v>4386757</v>
      </c>
      <c r="L30" s="29">
        <v>80.486769611355271</v>
      </c>
      <c r="M30" s="29">
        <v>80.486769611355271</v>
      </c>
      <c r="N30" s="6">
        <v>621.7940467753366</v>
      </c>
    </row>
    <row r="31" spans="1:14" x14ac:dyDescent="0.2">
      <c r="A31" s="2" t="s">
        <v>359</v>
      </c>
      <c r="B31" s="2" t="s">
        <v>301</v>
      </c>
      <c r="C31" s="31">
        <v>1</v>
      </c>
      <c r="D31" s="2" t="s">
        <v>360</v>
      </c>
      <c r="E31" s="3">
        <v>2847</v>
      </c>
      <c r="F31" s="22">
        <v>15500</v>
      </c>
      <c r="G31" s="12">
        <v>1041741</v>
      </c>
      <c r="H31" s="18">
        <v>382005</v>
      </c>
      <c r="I31" s="22">
        <v>15500</v>
      </c>
      <c r="J31" s="14">
        <v>0</v>
      </c>
      <c r="K31" s="6">
        <v>1423746</v>
      </c>
      <c r="L31" s="29">
        <v>73.457977302003968</v>
      </c>
      <c r="M31" s="29">
        <v>73.457977302003968</v>
      </c>
      <c r="N31" s="6">
        <v>500.08640674394098</v>
      </c>
    </row>
    <row r="32" spans="1:14" x14ac:dyDescent="0.2">
      <c r="A32" s="2" t="s">
        <v>361</v>
      </c>
      <c r="B32" s="2" t="s">
        <v>301</v>
      </c>
      <c r="C32" s="31">
        <v>1</v>
      </c>
      <c r="D32" s="2" t="s">
        <v>362</v>
      </c>
      <c r="E32" s="3">
        <v>631</v>
      </c>
      <c r="F32" s="22">
        <v>0</v>
      </c>
      <c r="G32" s="12">
        <v>233571</v>
      </c>
      <c r="H32" s="18">
        <v>59485</v>
      </c>
      <c r="I32" s="22">
        <v>0</v>
      </c>
      <c r="J32" s="14">
        <v>0</v>
      </c>
      <c r="K32" s="6">
        <v>293056</v>
      </c>
      <c r="L32" s="29">
        <v>79.701831731819169</v>
      </c>
      <c r="M32" s="29">
        <v>79.701831731819169</v>
      </c>
      <c r="N32" s="6">
        <v>464.43106180665609</v>
      </c>
    </row>
    <row r="33" spans="1:14" x14ac:dyDescent="0.2">
      <c r="A33" s="2" t="s">
        <v>363</v>
      </c>
      <c r="B33" s="2" t="s">
        <v>301</v>
      </c>
      <c r="C33" s="31">
        <v>1</v>
      </c>
      <c r="D33" s="2" t="s">
        <v>364</v>
      </c>
      <c r="E33" s="3">
        <v>5720</v>
      </c>
      <c r="F33" s="22">
        <v>174190</v>
      </c>
      <c r="G33" s="12">
        <v>1818576</v>
      </c>
      <c r="H33" s="18">
        <v>979690</v>
      </c>
      <c r="I33" s="22">
        <v>174190</v>
      </c>
      <c r="J33" s="14">
        <v>42020</v>
      </c>
      <c r="K33" s="6">
        <v>2798266</v>
      </c>
      <c r="L33" s="29">
        <v>67.041059648990597</v>
      </c>
      <c r="M33" s="29">
        <v>67.500487646940968</v>
      </c>
      <c r="N33" s="6">
        <v>489.20734265734268</v>
      </c>
    </row>
    <row r="34" spans="1:14" x14ac:dyDescent="0.2">
      <c r="A34" s="2" t="s">
        <v>365</v>
      </c>
      <c r="B34" s="2" t="s">
        <v>301</v>
      </c>
      <c r="C34" s="31">
        <v>1</v>
      </c>
      <c r="D34" s="2" t="s">
        <v>366</v>
      </c>
      <c r="E34" s="3">
        <v>95266</v>
      </c>
      <c r="F34" s="22">
        <v>0</v>
      </c>
      <c r="G34" s="12">
        <v>35780267</v>
      </c>
      <c r="H34" s="18">
        <v>17443781</v>
      </c>
      <c r="I34" s="22">
        <v>0</v>
      </c>
      <c r="J34" s="14">
        <v>0</v>
      </c>
      <c r="K34" s="6">
        <v>53224048</v>
      </c>
      <c r="L34" s="29">
        <v>67.225752915298742</v>
      </c>
      <c r="M34" s="29">
        <v>67.225752915298742</v>
      </c>
      <c r="N34" s="6">
        <v>558.68880817920353</v>
      </c>
    </row>
    <row r="35" spans="1:14" x14ac:dyDescent="0.2">
      <c r="A35" s="2" t="s">
        <v>367</v>
      </c>
      <c r="B35" s="2" t="s">
        <v>301</v>
      </c>
      <c r="C35" s="31">
        <v>1</v>
      </c>
      <c r="D35" s="2" t="s">
        <v>368</v>
      </c>
      <c r="E35" s="3">
        <v>2801</v>
      </c>
      <c r="F35" s="22">
        <v>0</v>
      </c>
      <c r="G35" s="12">
        <v>830979</v>
      </c>
      <c r="H35" s="18">
        <v>301090</v>
      </c>
      <c r="I35" s="22">
        <v>0</v>
      </c>
      <c r="J35" s="14">
        <v>0</v>
      </c>
      <c r="K35" s="6">
        <v>1132069</v>
      </c>
      <c r="L35" s="29">
        <v>73.403564623711105</v>
      </c>
      <c r="M35" s="29">
        <v>73.403564623711105</v>
      </c>
      <c r="N35" s="6">
        <v>404.16601213852198</v>
      </c>
    </row>
    <row r="36" spans="1:14" x14ac:dyDescent="0.2">
      <c r="A36" s="2" t="s">
        <v>369</v>
      </c>
      <c r="B36" s="2" t="s">
        <v>301</v>
      </c>
      <c r="C36" s="31">
        <v>1</v>
      </c>
      <c r="D36" s="2" t="s">
        <v>370</v>
      </c>
      <c r="E36" s="3">
        <v>2053</v>
      </c>
      <c r="F36" s="22">
        <v>0</v>
      </c>
      <c r="G36" s="12">
        <v>1112285</v>
      </c>
      <c r="H36" s="18">
        <v>170182</v>
      </c>
      <c r="I36" s="22">
        <v>0</v>
      </c>
      <c r="J36" s="14">
        <v>0</v>
      </c>
      <c r="K36" s="6">
        <v>1282467</v>
      </c>
      <c r="L36" s="29">
        <v>86.730106895538057</v>
      </c>
      <c r="M36" s="29">
        <v>86.730106895538057</v>
      </c>
      <c r="N36" s="6">
        <v>624.6794934242572</v>
      </c>
    </row>
    <row r="37" spans="1:14" x14ac:dyDescent="0.2">
      <c r="A37" s="2" t="s">
        <v>371</v>
      </c>
      <c r="B37" s="2" t="s">
        <v>301</v>
      </c>
      <c r="C37" s="31">
        <v>1</v>
      </c>
      <c r="D37" s="2" t="s">
        <v>372</v>
      </c>
      <c r="E37" s="3">
        <v>601</v>
      </c>
      <c r="F37" s="22">
        <v>0</v>
      </c>
      <c r="G37" s="12">
        <v>177909</v>
      </c>
      <c r="H37" s="18">
        <v>68078</v>
      </c>
      <c r="I37" s="22">
        <v>0</v>
      </c>
      <c r="J37" s="14">
        <v>0</v>
      </c>
      <c r="K37" s="6">
        <v>245987</v>
      </c>
      <c r="L37" s="29">
        <v>72.324553736579574</v>
      </c>
      <c r="M37" s="29">
        <v>72.324553736579574</v>
      </c>
      <c r="N37" s="6">
        <v>409.29617304492513</v>
      </c>
    </row>
    <row r="38" spans="1:14" x14ac:dyDescent="0.2">
      <c r="A38" s="2" t="s">
        <v>373</v>
      </c>
      <c r="B38" s="2" t="s">
        <v>301</v>
      </c>
      <c r="C38" s="31">
        <v>1</v>
      </c>
      <c r="D38" s="2" t="s">
        <v>374</v>
      </c>
      <c r="E38" s="3">
        <v>1801</v>
      </c>
      <c r="F38" s="22">
        <v>0</v>
      </c>
      <c r="G38" s="12">
        <v>632606</v>
      </c>
      <c r="H38" s="18">
        <v>225734</v>
      </c>
      <c r="I38" s="22">
        <v>0</v>
      </c>
      <c r="J38" s="14">
        <v>0</v>
      </c>
      <c r="K38" s="6">
        <v>858340</v>
      </c>
      <c r="L38" s="29">
        <v>73.701097467204136</v>
      </c>
      <c r="M38" s="29">
        <v>73.701097467204136</v>
      </c>
      <c r="N38" s="6">
        <v>476.59078289838976</v>
      </c>
    </row>
    <row r="39" spans="1:14" x14ac:dyDescent="0.2">
      <c r="A39" s="2" t="s">
        <v>375</v>
      </c>
      <c r="B39" s="2" t="s">
        <v>301</v>
      </c>
      <c r="C39" s="31">
        <v>1</v>
      </c>
      <c r="D39" s="2" t="s">
        <v>376</v>
      </c>
      <c r="E39" s="3">
        <v>4583</v>
      </c>
      <c r="F39" s="22">
        <v>114390</v>
      </c>
      <c r="G39" s="12">
        <v>1268843</v>
      </c>
      <c r="H39" s="18">
        <v>460880</v>
      </c>
      <c r="I39" s="22">
        <v>114390</v>
      </c>
      <c r="J39" s="14">
        <v>0</v>
      </c>
      <c r="K39" s="6">
        <v>1729723</v>
      </c>
      <c r="L39" s="29">
        <v>75.008039095218138</v>
      </c>
      <c r="M39" s="29">
        <v>75.008039095218138</v>
      </c>
      <c r="N39" s="6">
        <v>377.42155793148595</v>
      </c>
    </row>
    <row r="40" spans="1:14" x14ac:dyDescent="0.2">
      <c r="A40" s="2" t="s">
        <v>377</v>
      </c>
      <c r="B40" s="2" t="s">
        <v>301</v>
      </c>
      <c r="C40" s="31">
        <v>1</v>
      </c>
      <c r="D40" s="2" t="s">
        <v>378</v>
      </c>
      <c r="E40" s="3">
        <v>3171</v>
      </c>
      <c r="F40" s="22">
        <v>42900</v>
      </c>
      <c r="G40" s="12">
        <v>1099151</v>
      </c>
      <c r="H40" s="18">
        <v>441780</v>
      </c>
      <c r="I40" s="22">
        <v>42900</v>
      </c>
      <c r="J40" s="14">
        <v>0</v>
      </c>
      <c r="K40" s="6">
        <v>1540931</v>
      </c>
      <c r="L40" s="29">
        <v>72.106872513544701</v>
      </c>
      <c r="M40" s="29">
        <v>72.106872513544701</v>
      </c>
      <c r="N40" s="6">
        <v>485.94481236203092</v>
      </c>
    </row>
    <row r="41" spans="1:14" x14ac:dyDescent="0.2">
      <c r="A41" s="2" t="s">
        <v>379</v>
      </c>
      <c r="B41" s="2" t="s">
        <v>301</v>
      </c>
      <c r="C41" s="31">
        <v>1</v>
      </c>
      <c r="D41" s="2" t="s">
        <v>380</v>
      </c>
      <c r="E41" s="3">
        <v>3884</v>
      </c>
      <c r="F41" s="22">
        <v>0</v>
      </c>
      <c r="G41" s="12">
        <v>1701953</v>
      </c>
      <c r="H41" s="18">
        <v>387237</v>
      </c>
      <c r="I41" s="22">
        <v>0</v>
      </c>
      <c r="J41" s="14">
        <v>0</v>
      </c>
      <c r="K41" s="6">
        <v>2089190</v>
      </c>
      <c r="L41" s="29">
        <v>81.464730350039972</v>
      </c>
      <c r="M41" s="29">
        <v>81.464730350039972</v>
      </c>
      <c r="N41" s="6">
        <v>537.8964984552008</v>
      </c>
    </row>
    <row r="42" spans="1:14" x14ac:dyDescent="0.2">
      <c r="A42" s="2" t="s">
        <v>381</v>
      </c>
      <c r="B42" s="2" t="s">
        <v>301</v>
      </c>
      <c r="C42" s="31">
        <v>1</v>
      </c>
      <c r="D42" s="2" t="s">
        <v>382</v>
      </c>
      <c r="E42" s="3">
        <v>1474</v>
      </c>
      <c r="F42" s="22">
        <v>38400</v>
      </c>
      <c r="G42" s="12">
        <v>676413</v>
      </c>
      <c r="H42" s="18">
        <v>224140</v>
      </c>
      <c r="I42" s="22">
        <v>38400</v>
      </c>
      <c r="J42" s="14">
        <v>0</v>
      </c>
      <c r="K42" s="6">
        <v>900553</v>
      </c>
      <c r="L42" s="29">
        <v>76.128730618039455</v>
      </c>
      <c r="M42" s="29">
        <v>76.128730618039455</v>
      </c>
      <c r="N42" s="6">
        <v>610.95861601085483</v>
      </c>
    </row>
    <row r="43" spans="1:14" x14ac:dyDescent="0.2">
      <c r="A43" s="2" t="s">
        <v>383</v>
      </c>
      <c r="B43" s="2" t="s">
        <v>301</v>
      </c>
      <c r="C43" s="31">
        <v>1</v>
      </c>
      <c r="D43" s="2" t="s">
        <v>384</v>
      </c>
      <c r="E43" s="3">
        <v>859</v>
      </c>
      <c r="F43" s="22">
        <v>0</v>
      </c>
      <c r="G43" s="12">
        <v>333876</v>
      </c>
      <c r="H43" s="18">
        <v>119068</v>
      </c>
      <c r="I43" s="22">
        <v>0</v>
      </c>
      <c r="J43" s="14">
        <v>0</v>
      </c>
      <c r="K43" s="6">
        <v>452944</v>
      </c>
      <c r="L43" s="29">
        <v>73.712423610865812</v>
      </c>
      <c r="M43" s="29">
        <v>73.712423610865812</v>
      </c>
      <c r="N43" s="6">
        <v>527.29220023282892</v>
      </c>
    </row>
    <row r="44" spans="1:14" x14ac:dyDescent="0.2">
      <c r="A44" s="2" t="s">
        <v>385</v>
      </c>
      <c r="B44" s="2" t="s">
        <v>301</v>
      </c>
      <c r="C44" s="31">
        <v>1</v>
      </c>
      <c r="D44" s="2" t="s">
        <v>386</v>
      </c>
      <c r="E44" s="3">
        <v>821</v>
      </c>
      <c r="F44" s="22">
        <v>0</v>
      </c>
      <c r="G44" s="12">
        <v>285313</v>
      </c>
      <c r="H44" s="18">
        <v>87158</v>
      </c>
      <c r="I44" s="22">
        <v>0</v>
      </c>
      <c r="J44" s="14">
        <v>0</v>
      </c>
      <c r="K44" s="6">
        <v>372471</v>
      </c>
      <c r="L44" s="29">
        <v>76.600057454137371</v>
      </c>
      <c r="M44" s="29">
        <v>76.600057454137371</v>
      </c>
      <c r="N44" s="6">
        <v>453.67965895249694</v>
      </c>
    </row>
    <row r="45" spans="1:14" x14ac:dyDescent="0.2">
      <c r="A45" s="2" t="s">
        <v>387</v>
      </c>
      <c r="B45" s="2" t="s">
        <v>301</v>
      </c>
      <c r="C45" s="31">
        <v>1</v>
      </c>
      <c r="D45" s="2" t="s">
        <v>388</v>
      </c>
      <c r="E45" s="3">
        <v>7964</v>
      </c>
      <c r="F45" s="22">
        <v>0</v>
      </c>
      <c r="G45" s="12">
        <v>3523758</v>
      </c>
      <c r="H45" s="18">
        <v>832987</v>
      </c>
      <c r="I45" s="22">
        <v>0</v>
      </c>
      <c r="J45" s="14">
        <v>0</v>
      </c>
      <c r="K45" s="6">
        <v>4356745</v>
      </c>
      <c r="L45" s="29">
        <v>80.880519745819413</v>
      </c>
      <c r="M45" s="29">
        <v>80.880519745819413</v>
      </c>
      <c r="N45" s="6">
        <v>547.05487192365649</v>
      </c>
    </row>
    <row r="46" spans="1:14" x14ac:dyDescent="0.2">
      <c r="A46" s="2" t="s">
        <v>389</v>
      </c>
      <c r="B46" s="2" t="s">
        <v>301</v>
      </c>
      <c r="C46" s="31">
        <v>1</v>
      </c>
      <c r="D46" s="2" t="s">
        <v>390</v>
      </c>
      <c r="E46" s="3">
        <v>6924</v>
      </c>
      <c r="F46" s="22">
        <v>0</v>
      </c>
      <c r="G46" s="12">
        <v>2701275</v>
      </c>
      <c r="H46" s="18">
        <v>657513</v>
      </c>
      <c r="I46" s="22">
        <v>0</v>
      </c>
      <c r="J46" s="14">
        <v>0</v>
      </c>
      <c r="K46" s="6">
        <v>3358788</v>
      </c>
      <c r="L46" s="29">
        <v>80.424099407286192</v>
      </c>
      <c r="M46" s="29">
        <v>80.424099407286192</v>
      </c>
      <c r="N46" s="6">
        <v>485.09358752166378</v>
      </c>
    </row>
    <row r="47" spans="1:14" x14ac:dyDescent="0.2">
      <c r="A47" s="2" t="s">
        <v>391</v>
      </c>
      <c r="B47" s="2" t="s">
        <v>301</v>
      </c>
      <c r="C47" s="31">
        <v>1</v>
      </c>
      <c r="D47" s="2" t="s">
        <v>392</v>
      </c>
      <c r="E47" s="3">
        <v>13827</v>
      </c>
      <c r="F47" s="22">
        <v>0</v>
      </c>
      <c r="G47" s="12">
        <v>5425822</v>
      </c>
      <c r="H47" s="18">
        <v>1968395</v>
      </c>
      <c r="I47" s="22">
        <v>0</v>
      </c>
      <c r="J47" s="14">
        <v>0</v>
      </c>
      <c r="K47" s="6">
        <v>7394217</v>
      </c>
      <c r="L47" s="29">
        <v>73.379263821984125</v>
      </c>
      <c r="M47" s="29">
        <v>73.379263821984125</v>
      </c>
      <c r="N47" s="6">
        <v>534.76654371881102</v>
      </c>
    </row>
    <row r="48" spans="1:14" x14ac:dyDescent="0.2">
      <c r="A48" s="2" t="s">
        <v>393</v>
      </c>
      <c r="B48" s="2" t="s">
        <v>301</v>
      </c>
      <c r="C48" s="31">
        <v>1</v>
      </c>
      <c r="D48" s="2" t="s">
        <v>394</v>
      </c>
      <c r="E48" s="3">
        <v>15019</v>
      </c>
      <c r="F48" s="22">
        <v>0</v>
      </c>
      <c r="G48" s="12">
        <v>8309687</v>
      </c>
      <c r="H48" s="18">
        <v>2042932</v>
      </c>
      <c r="I48" s="22">
        <v>0</v>
      </c>
      <c r="J48" s="14">
        <v>0</v>
      </c>
      <c r="K48" s="6">
        <v>10352619</v>
      </c>
      <c r="L48" s="29">
        <v>80.266519998466094</v>
      </c>
      <c r="M48" s="29">
        <v>80.266519998466094</v>
      </c>
      <c r="N48" s="6">
        <v>689.30148478593776</v>
      </c>
    </row>
    <row r="49" spans="1:14" x14ac:dyDescent="0.2">
      <c r="A49" s="2" t="s">
        <v>395</v>
      </c>
      <c r="B49" s="2" t="s">
        <v>301</v>
      </c>
      <c r="C49" s="31">
        <v>1</v>
      </c>
      <c r="D49" s="2" t="s">
        <v>396</v>
      </c>
      <c r="E49" s="3">
        <v>12392</v>
      </c>
      <c r="F49" s="22">
        <v>109200</v>
      </c>
      <c r="G49" s="12">
        <v>4732836</v>
      </c>
      <c r="H49" s="18">
        <v>1193480</v>
      </c>
      <c r="I49" s="22">
        <v>109200</v>
      </c>
      <c r="J49" s="14">
        <v>0</v>
      </c>
      <c r="K49" s="6">
        <v>5926316</v>
      </c>
      <c r="L49" s="29">
        <v>80.225717237763931</v>
      </c>
      <c r="M49" s="29">
        <v>80.225717237763931</v>
      </c>
      <c r="N49" s="6">
        <v>478.23724983860558</v>
      </c>
    </row>
    <row r="50" spans="1:14" x14ac:dyDescent="0.2">
      <c r="A50" s="2" t="s">
        <v>397</v>
      </c>
      <c r="B50" s="2" t="s">
        <v>301</v>
      </c>
      <c r="C50" s="31">
        <v>1</v>
      </c>
      <c r="D50" s="2" t="s">
        <v>398</v>
      </c>
      <c r="E50" s="3">
        <v>5219</v>
      </c>
      <c r="F50" s="22">
        <v>138600</v>
      </c>
      <c r="G50" s="12">
        <v>1605452</v>
      </c>
      <c r="H50" s="18">
        <v>376960</v>
      </c>
      <c r="I50" s="22">
        <v>138600</v>
      </c>
      <c r="J50" s="14">
        <v>0</v>
      </c>
      <c r="K50" s="6">
        <v>1982412</v>
      </c>
      <c r="L50" s="29">
        <v>82.227351849023009</v>
      </c>
      <c r="M50" s="29">
        <v>82.227351849023009</v>
      </c>
      <c r="N50" s="6">
        <v>379.84518106917034</v>
      </c>
    </row>
    <row r="51" spans="1:14" x14ac:dyDescent="0.2">
      <c r="A51" s="2" t="s">
        <v>399</v>
      </c>
      <c r="B51" s="2" t="s">
        <v>301</v>
      </c>
      <c r="C51" s="31">
        <v>1</v>
      </c>
      <c r="D51" s="2" t="s">
        <v>400</v>
      </c>
      <c r="E51" s="3">
        <v>4881</v>
      </c>
      <c r="F51" s="22">
        <v>0</v>
      </c>
      <c r="G51" s="12">
        <v>2044259</v>
      </c>
      <c r="H51" s="18">
        <v>493565</v>
      </c>
      <c r="I51" s="22">
        <v>0</v>
      </c>
      <c r="J51" s="14">
        <v>0</v>
      </c>
      <c r="K51" s="6">
        <v>2537824</v>
      </c>
      <c r="L51" s="29">
        <v>80.551645819410638</v>
      </c>
      <c r="M51" s="29">
        <v>80.551645819410638</v>
      </c>
      <c r="N51" s="6">
        <v>519.93935668920301</v>
      </c>
    </row>
    <row r="52" spans="1:14" x14ac:dyDescent="0.2">
      <c r="A52" s="2" t="s">
        <v>401</v>
      </c>
      <c r="B52" s="2" t="s">
        <v>402</v>
      </c>
      <c r="C52" s="31">
        <v>2</v>
      </c>
      <c r="D52" s="2" t="s">
        <v>403</v>
      </c>
      <c r="E52" s="3">
        <v>4637</v>
      </c>
      <c r="F52" s="22">
        <v>31750</v>
      </c>
      <c r="G52" s="12">
        <v>1229987</v>
      </c>
      <c r="H52" s="18">
        <v>402380</v>
      </c>
      <c r="I52" s="22">
        <v>31750</v>
      </c>
      <c r="J52" s="14">
        <v>0</v>
      </c>
      <c r="K52" s="6">
        <v>1632367</v>
      </c>
      <c r="L52" s="29">
        <v>75.820209756886086</v>
      </c>
      <c r="M52" s="29">
        <v>75.820209756886086</v>
      </c>
      <c r="N52" s="6">
        <v>352.03083890446408</v>
      </c>
    </row>
    <row r="53" spans="1:14" x14ac:dyDescent="0.2">
      <c r="A53" s="2" t="s">
        <v>404</v>
      </c>
      <c r="B53" s="2" t="s">
        <v>402</v>
      </c>
      <c r="C53" s="31">
        <v>2</v>
      </c>
      <c r="D53" s="2" t="s">
        <v>405</v>
      </c>
      <c r="E53" s="3">
        <v>99533</v>
      </c>
      <c r="F53" s="22">
        <v>191450</v>
      </c>
      <c r="G53" s="12">
        <v>30932819</v>
      </c>
      <c r="H53" s="18">
        <v>17814360</v>
      </c>
      <c r="I53" s="22">
        <v>191450</v>
      </c>
      <c r="J53" s="14">
        <v>2585492</v>
      </c>
      <c r="K53" s="6">
        <v>48747179</v>
      </c>
      <c r="L53" s="29">
        <v>63.59857159055273</v>
      </c>
      <c r="M53" s="29">
        <v>65.425203469264432</v>
      </c>
      <c r="N53" s="6">
        <v>489.75896436357789</v>
      </c>
    </row>
    <row r="54" spans="1:14" x14ac:dyDescent="0.2">
      <c r="A54" s="2" t="s">
        <v>406</v>
      </c>
      <c r="B54" s="2" t="s">
        <v>402</v>
      </c>
      <c r="C54" s="31">
        <v>2</v>
      </c>
      <c r="D54" s="2" t="s">
        <v>407</v>
      </c>
      <c r="E54" s="3">
        <v>4270</v>
      </c>
      <c r="F54" s="22">
        <v>177350</v>
      </c>
      <c r="G54" s="12">
        <v>788609</v>
      </c>
      <c r="H54" s="18">
        <v>558660</v>
      </c>
      <c r="I54" s="22">
        <v>177350</v>
      </c>
      <c r="J54" s="14">
        <v>187331</v>
      </c>
      <c r="K54" s="6">
        <v>1347269</v>
      </c>
      <c r="L54" s="29">
        <v>63.357402734716018</v>
      </c>
      <c r="M54" s="29">
        <v>67.367037588714624</v>
      </c>
      <c r="N54" s="6">
        <v>315.51967213114756</v>
      </c>
    </row>
    <row r="55" spans="1:14" x14ac:dyDescent="0.2">
      <c r="A55" s="2" t="s">
        <v>408</v>
      </c>
      <c r="B55" s="2" t="s">
        <v>402</v>
      </c>
      <c r="C55" s="31">
        <v>2</v>
      </c>
      <c r="D55" s="2" t="s">
        <v>409</v>
      </c>
      <c r="E55" s="3">
        <v>1259</v>
      </c>
      <c r="F55" s="22">
        <v>16000</v>
      </c>
      <c r="G55" s="12">
        <v>285844</v>
      </c>
      <c r="H55" s="18">
        <v>163520</v>
      </c>
      <c r="I55" s="22">
        <v>16000</v>
      </c>
      <c r="J55" s="14">
        <v>0</v>
      </c>
      <c r="K55" s="6">
        <v>449364</v>
      </c>
      <c r="L55" s="29">
        <v>64.861914544313706</v>
      </c>
      <c r="M55" s="29">
        <v>64.861914544313706</v>
      </c>
      <c r="N55" s="6">
        <v>356.92136616362194</v>
      </c>
    </row>
    <row r="56" spans="1:14" x14ac:dyDescent="0.2">
      <c r="A56" s="2" t="s">
        <v>410</v>
      </c>
      <c r="B56" s="2" t="s">
        <v>402</v>
      </c>
      <c r="C56" s="31">
        <v>2</v>
      </c>
      <c r="D56" s="2" t="s">
        <v>411</v>
      </c>
      <c r="E56" s="3">
        <v>2075</v>
      </c>
      <c r="F56" s="22">
        <v>39750</v>
      </c>
      <c r="G56" s="12">
        <v>488038</v>
      </c>
      <c r="H56" s="18">
        <v>247410</v>
      </c>
      <c r="I56" s="22">
        <v>39750</v>
      </c>
      <c r="J56" s="14">
        <v>19060</v>
      </c>
      <c r="K56" s="6">
        <v>735448</v>
      </c>
      <c r="L56" s="29">
        <v>68.084282983186228</v>
      </c>
      <c r="M56" s="29">
        <v>68.850172110321836</v>
      </c>
      <c r="N56" s="6">
        <v>354.43277108433733</v>
      </c>
    </row>
    <row r="57" spans="1:14" x14ac:dyDescent="0.2">
      <c r="A57" s="2" t="s">
        <v>412</v>
      </c>
      <c r="B57" s="2" t="s">
        <v>402</v>
      </c>
      <c r="C57" s="31">
        <v>2</v>
      </c>
      <c r="D57" s="2" t="s">
        <v>413</v>
      </c>
      <c r="E57" s="3">
        <v>7038</v>
      </c>
      <c r="F57" s="22">
        <v>61650</v>
      </c>
      <c r="G57" s="12">
        <v>2795776</v>
      </c>
      <c r="H57" s="18">
        <v>449070</v>
      </c>
      <c r="I57" s="22">
        <v>61650</v>
      </c>
      <c r="J57" s="14">
        <v>0</v>
      </c>
      <c r="K57" s="6">
        <v>3244846</v>
      </c>
      <c r="L57" s="29">
        <v>86.418553054351193</v>
      </c>
      <c r="M57" s="29">
        <v>86.418553054351193</v>
      </c>
      <c r="N57" s="6">
        <v>461.04660414890594</v>
      </c>
    </row>
    <row r="58" spans="1:14" x14ac:dyDescent="0.2">
      <c r="A58" s="2" t="s">
        <v>414</v>
      </c>
      <c r="B58" s="2" t="s">
        <v>402</v>
      </c>
      <c r="C58" s="31">
        <v>2</v>
      </c>
      <c r="D58" s="2" t="s">
        <v>415</v>
      </c>
      <c r="E58" s="3">
        <v>2491</v>
      </c>
      <c r="F58" s="22">
        <v>9000</v>
      </c>
      <c r="G58" s="12">
        <v>870125</v>
      </c>
      <c r="H58" s="18">
        <v>238180</v>
      </c>
      <c r="I58" s="22">
        <v>9000</v>
      </c>
      <c r="J58" s="14">
        <v>0</v>
      </c>
      <c r="K58" s="6">
        <v>1108305</v>
      </c>
      <c r="L58" s="29">
        <v>78.682633658669744</v>
      </c>
      <c r="M58" s="29">
        <v>78.682633658669744</v>
      </c>
      <c r="N58" s="6">
        <v>444.92372541148131</v>
      </c>
    </row>
    <row r="59" spans="1:14" x14ac:dyDescent="0.2">
      <c r="A59" s="2" t="s">
        <v>416</v>
      </c>
      <c r="B59" s="2" t="s">
        <v>402</v>
      </c>
      <c r="C59" s="31">
        <v>2</v>
      </c>
      <c r="D59" s="2" t="s">
        <v>417</v>
      </c>
      <c r="E59" s="3">
        <v>4910</v>
      </c>
      <c r="F59" s="22">
        <v>45260</v>
      </c>
      <c r="G59" s="12">
        <v>1345090</v>
      </c>
      <c r="H59" s="18">
        <v>685930</v>
      </c>
      <c r="I59" s="22">
        <v>45260</v>
      </c>
      <c r="J59" s="14">
        <v>0</v>
      </c>
      <c r="K59" s="6">
        <v>2031020</v>
      </c>
      <c r="L59" s="29">
        <v>66.96351166509335</v>
      </c>
      <c r="M59" s="29">
        <v>66.96351166509335</v>
      </c>
      <c r="N59" s="6">
        <v>413.6496945010183</v>
      </c>
    </row>
    <row r="60" spans="1:14" x14ac:dyDescent="0.2">
      <c r="A60" s="2" t="s">
        <v>418</v>
      </c>
      <c r="B60" s="2" t="s">
        <v>402</v>
      </c>
      <c r="C60" s="31">
        <v>2</v>
      </c>
      <c r="D60" s="2" t="s">
        <v>419</v>
      </c>
      <c r="E60" s="3">
        <v>18418</v>
      </c>
      <c r="F60" s="22">
        <v>97250</v>
      </c>
      <c r="G60" s="12">
        <v>7758895</v>
      </c>
      <c r="H60" s="18">
        <v>1543620</v>
      </c>
      <c r="I60" s="22">
        <v>97250</v>
      </c>
      <c r="J60" s="14">
        <v>0</v>
      </c>
      <c r="K60" s="6">
        <v>9302515</v>
      </c>
      <c r="L60" s="29">
        <v>83.578100090800149</v>
      </c>
      <c r="M60" s="29">
        <v>83.578100090800149</v>
      </c>
      <c r="N60" s="6">
        <v>505.07736996416548</v>
      </c>
    </row>
    <row r="61" spans="1:14" x14ac:dyDescent="0.2">
      <c r="A61" s="2" t="s">
        <v>420</v>
      </c>
      <c r="B61" s="2" t="s">
        <v>402</v>
      </c>
      <c r="C61" s="31">
        <v>2</v>
      </c>
      <c r="D61" s="2" t="s">
        <v>421</v>
      </c>
      <c r="E61" s="3">
        <v>1546</v>
      </c>
      <c r="F61" s="22">
        <v>27350</v>
      </c>
      <c r="G61" s="12">
        <v>333603</v>
      </c>
      <c r="H61" s="18">
        <v>189380</v>
      </c>
      <c r="I61" s="22">
        <v>27350</v>
      </c>
      <c r="J61" s="14">
        <v>0</v>
      </c>
      <c r="K61" s="6">
        <v>522983</v>
      </c>
      <c r="L61" s="29">
        <v>65.588107563965821</v>
      </c>
      <c r="M61" s="29">
        <v>65.588107563965821</v>
      </c>
      <c r="N61" s="6">
        <v>338.28137128072444</v>
      </c>
    </row>
    <row r="62" spans="1:14" x14ac:dyDescent="0.2">
      <c r="A62" s="2" t="s">
        <v>422</v>
      </c>
      <c r="B62" s="2" t="s">
        <v>402</v>
      </c>
      <c r="C62" s="31">
        <v>2</v>
      </c>
      <c r="D62" s="2" t="s">
        <v>423</v>
      </c>
      <c r="E62" s="3">
        <v>3579</v>
      </c>
      <c r="F62" s="22">
        <v>48360</v>
      </c>
      <c r="G62" s="12">
        <v>1154151</v>
      </c>
      <c r="H62" s="18">
        <v>635560</v>
      </c>
      <c r="I62" s="22">
        <v>48360</v>
      </c>
      <c r="J62" s="14">
        <v>0</v>
      </c>
      <c r="K62" s="6">
        <v>1789711</v>
      </c>
      <c r="L62" s="29">
        <v>65.422445596497639</v>
      </c>
      <c r="M62" s="29">
        <v>65.422445596497639</v>
      </c>
      <c r="N62" s="6">
        <v>500.05895501536742</v>
      </c>
    </row>
    <row r="63" spans="1:14" x14ac:dyDescent="0.2">
      <c r="A63" s="2" t="s">
        <v>424</v>
      </c>
      <c r="B63" s="2" t="s">
        <v>402</v>
      </c>
      <c r="C63" s="31">
        <v>2</v>
      </c>
      <c r="D63" s="2" t="s">
        <v>425</v>
      </c>
      <c r="E63" s="3">
        <v>3367</v>
      </c>
      <c r="F63" s="22">
        <v>0</v>
      </c>
      <c r="G63" s="12">
        <v>1259001</v>
      </c>
      <c r="H63" s="18">
        <v>368020</v>
      </c>
      <c r="I63" s="22">
        <v>0</v>
      </c>
      <c r="J63" s="14">
        <v>0</v>
      </c>
      <c r="K63" s="6">
        <v>1627021</v>
      </c>
      <c r="L63" s="29">
        <v>77.380746775855997</v>
      </c>
      <c r="M63" s="29">
        <v>77.380746775855997</v>
      </c>
      <c r="N63" s="6">
        <v>483.22572022572024</v>
      </c>
    </row>
    <row r="64" spans="1:14" x14ac:dyDescent="0.2">
      <c r="A64" s="2" t="s">
        <v>426</v>
      </c>
      <c r="B64" s="2" t="s">
        <v>402</v>
      </c>
      <c r="C64" s="31">
        <v>2</v>
      </c>
      <c r="D64" s="2" t="s">
        <v>427</v>
      </c>
      <c r="E64" s="3">
        <v>14175</v>
      </c>
      <c r="F64" s="22">
        <v>69700</v>
      </c>
      <c r="G64" s="12">
        <v>4724814</v>
      </c>
      <c r="H64" s="18">
        <v>1273160</v>
      </c>
      <c r="I64" s="22">
        <v>69700</v>
      </c>
      <c r="J64" s="14">
        <v>0</v>
      </c>
      <c r="K64" s="6">
        <v>5997974</v>
      </c>
      <c r="L64" s="29">
        <v>79.017330199348223</v>
      </c>
      <c r="M64" s="29">
        <v>79.017330199348223</v>
      </c>
      <c r="N64" s="6">
        <v>423.13749559082891</v>
      </c>
    </row>
    <row r="65" spans="1:14" x14ac:dyDescent="0.2">
      <c r="A65" s="2" t="s">
        <v>428</v>
      </c>
      <c r="B65" s="2" t="s">
        <v>402</v>
      </c>
      <c r="C65" s="31">
        <v>2</v>
      </c>
      <c r="D65" s="2" t="s">
        <v>429</v>
      </c>
      <c r="E65" s="3">
        <v>4754</v>
      </c>
      <c r="F65" s="22">
        <v>154650</v>
      </c>
      <c r="G65" s="12">
        <v>1528785</v>
      </c>
      <c r="H65" s="18">
        <v>669960</v>
      </c>
      <c r="I65" s="22">
        <v>154650</v>
      </c>
      <c r="J65" s="14">
        <v>0</v>
      </c>
      <c r="K65" s="6">
        <v>2198745</v>
      </c>
      <c r="L65" s="29">
        <v>71.532190728713203</v>
      </c>
      <c r="M65" s="29">
        <v>71.532190728713203</v>
      </c>
      <c r="N65" s="6">
        <v>462.50420698359278</v>
      </c>
    </row>
    <row r="66" spans="1:14" x14ac:dyDescent="0.2">
      <c r="A66" s="2" t="s">
        <v>430</v>
      </c>
      <c r="B66" s="2" t="s">
        <v>402</v>
      </c>
      <c r="C66" s="31">
        <v>2</v>
      </c>
      <c r="D66" s="2" t="s">
        <v>431</v>
      </c>
      <c r="E66" s="3">
        <v>4348</v>
      </c>
      <c r="F66" s="22">
        <v>61070</v>
      </c>
      <c r="G66" s="12">
        <v>1382400</v>
      </c>
      <c r="H66" s="18">
        <v>714940</v>
      </c>
      <c r="I66" s="22">
        <v>61070</v>
      </c>
      <c r="J66" s="14">
        <v>0</v>
      </c>
      <c r="K66" s="6">
        <v>2097340</v>
      </c>
      <c r="L66" s="29">
        <v>66.876543381470626</v>
      </c>
      <c r="M66" s="29">
        <v>66.876543381470626</v>
      </c>
      <c r="N66" s="6">
        <v>482.36890524379027</v>
      </c>
    </row>
    <row r="67" spans="1:14" x14ac:dyDescent="0.2">
      <c r="A67" s="2" t="s">
        <v>432</v>
      </c>
      <c r="B67" s="2" t="s">
        <v>402</v>
      </c>
      <c r="C67" s="31">
        <v>2</v>
      </c>
      <c r="D67" s="2" t="s">
        <v>433</v>
      </c>
      <c r="E67" s="3">
        <v>28597</v>
      </c>
      <c r="F67" s="22">
        <v>195200</v>
      </c>
      <c r="G67" s="12">
        <v>8805799.5</v>
      </c>
      <c r="H67" s="18">
        <v>3393968</v>
      </c>
      <c r="I67" s="22">
        <v>195200</v>
      </c>
      <c r="J67" s="14">
        <v>26130</v>
      </c>
      <c r="K67" s="6">
        <v>12199767.5</v>
      </c>
      <c r="L67" s="29">
        <v>72.618177498246766</v>
      </c>
      <c r="M67" s="29">
        <v>72.67578005888771</v>
      </c>
      <c r="N67" s="6">
        <v>426.61004650837498</v>
      </c>
    </row>
    <row r="68" spans="1:14" x14ac:dyDescent="0.2">
      <c r="A68" s="2">
        <v>11042018</v>
      </c>
      <c r="B68" s="2" t="s">
        <v>402</v>
      </c>
      <c r="C68" s="31">
        <v>2</v>
      </c>
      <c r="D68" s="2" t="s">
        <v>434</v>
      </c>
      <c r="E68" s="3">
        <v>25900</v>
      </c>
      <c r="F68" s="22">
        <v>21500</v>
      </c>
      <c r="G68" s="12">
        <v>8727563.5</v>
      </c>
      <c r="H68" s="18">
        <v>3793160</v>
      </c>
      <c r="I68" s="22">
        <v>21500</v>
      </c>
      <c r="J68" s="14">
        <v>0</v>
      </c>
      <c r="K68" s="6">
        <v>12520723.5</v>
      </c>
      <c r="L68" s="29">
        <v>69.756877638163601</v>
      </c>
      <c r="M68" s="29">
        <v>69.756877638163601</v>
      </c>
      <c r="N68" s="6">
        <v>483.42561776061774</v>
      </c>
    </row>
    <row r="69" spans="1:14" x14ac:dyDescent="0.2">
      <c r="A69" s="2" t="s">
        <v>435</v>
      </c>
      <c r="B69" s="2" t="s">
        <v>402</v>
      </c>
      <c r="C69" s="31">
        <v>2</v>
      </c>
      <c r="D69" s="2" t="s">
        <v>436</v>
      </c>
      <c r="E69" s="3">
        <v>8823</v>
      </c>
      <c r="F69" s="22">
        <v>51650</v>
      </c>
      <c r="G69" s="12">
        <v>2963807</v>
      </c>
      <c r="H69" s="18">
        <v>847400</v>
      </c>
      <c r="I69" s="22">
        <v>51650</v>
      </c>
      <c r="J69" s="14">
        <v>0</v>
      </c>
      <c r="K69" s="6">
        <v>3811207</v>
      </c>
      <c r="L69" s="29">
        <v>78.062869011200775</v>
      </c>
      <c r="M69" s="29">
        <v>78.062869011200775</v>
      </c>
      <c r="N69" s="6">
        <v>431.96271109599911</v>
      </c>
    </row>
    <row r="70" spans="1:14" x14ac:dyDescent="0.2">
      <c r="A70" s="2" t="s">
        <v>437</v>
      </c>
      <c r="B70" s="2" t="s">
        <v>402</v>
      </c>
      <c r="C70" s="31">
        <v>2</v>
      </c>
      <c r="D70" s="2" t="s">
        <v>438</v>
      </c>
      <c r="E70" s="3">
        <v>1648</v>
      </c>
      <c r="F70" s="22">
        <v>50800</v>
      </c>
      <c r="G70" s="12">
        <v>267135</v>
      </c>
      <c r="H70" s="18">
        <v>470840</v>
      </c>
      <c r="I70" s="22">
        <v>50800</v>
      </c>
      <c r="J70" s="14">
        <v>0</v>
      </c>
      <c r="K70" s="6">
        <v>737975</v>
      </c>
      <c r="L70" s="29">
        <v>40.307438749960383</v>
      </c>
      <c r="M70" s="29">
        <v>40.307438749960383</v>
      </c>
      <c r="N70" s="6">
        <v>447.80036407766988</v>
      </c>
    </row>
    <row r="71" spans="1:14" x14ac:dyDescent="0.2">
      <c r="A71" s="2" t="s">
        <v>439</v>
      </c>
      <c r="B71" s="2" t="s">
        <v>402</v>
      </c>
      <c r="C71" s="31">
        <v>2</v>
      </c>
      <c r="D71" s="2" t="s">
        <v>440</v>
      </c>
      <c r="E71" s="3">
        <v>39391</v>
      </c>
      <c r="F71" s="22">
        <v>195450</v>
      </c>
      <c r="G71" s="12">
        <v>11168191</v>
      </c>
      <c r="H71" s="18">
        <v>6163860</v>
      </c>
      <c r="I71" s="22">
        <v>195450</v>
      </c>
      <c r="J71" s="14">
        <v>0</v>
      </c>
      <c r="K71" s="6">
        <v>17332051</v>
      </c>
      <c r="L71" s="29">
        <v>64.833206970006728</v>
      </c>
      <c r="M71" s="29">
        <v>64.833206970006728</v>
      </c>
      <c r="N71" s="6">
        <v>440.00027925160572</v>
      </c>
    </row>
    <row r="72" spans="1:14" x14ac:dyDescent="0.2">
      <c r="A72" s="2" t="s">
        <v>441</v>
      </c>
      <c r="B72" s="2" t="s">
        <v>402</v>
      </c>
      <c r="C72" s="31">
        <v>3</v>
      </c>
      <c r="D72" s="2" t="s">
        <v>442</v>
      </c>
      <c r="E72" s="3">
        <v>13066</v>
      </c>
      <c r="F72" s="22">
        <v>0</v>
      </c>
      <c r="G72" s="12">
        <v>5527096</v>
      </c>
      <c r="H72" s="18">
        <v>1868420</v>
      </c>
      <c r="I72" s="22">
        <v>0</v>
      </c>
      <c r="J72" s="14">
        <v>0</v>
      </c>
      <c r="K72" s="6">
        <v>7395516</v>
      </c>
      <c r="L72" s="29">
        <v>74.735772324743806</v>
      </c>
      <c r="M72" s="29">
        <v>74.735772324743806</v>
      </c>
      <c r="N72" s="6">
        <v>566.01224552273072</v>
      </c>
    </row>
    <row r="73" spans="1:14" x14ac:dyDescent="0.2">
      <c r="A73" s="2" t="s">
        <v>443</v>
      </c>
      <c r="B73" s="2" t="s">
        <v>402</v>
      </c>
      <c r="C73" s="31">
        <v>2</v>
      </c>
      <c r="D73" s="2" t="s">
        <v>444</v>
      </c>
      <c r="E73" s="3">
        <v>5931</v>
      </c>
      <c r="F73" s="22">
        <v>70990</v>
      </c>
      <c r="G73" s="12">
        <v>2170299</v>
      </c>
      <c r="H73" s="18">
        <v>902555</v>
      </c>
      <c r="I73" s="22">
        <v>70990</v>
      </c>
      <c r="J73" s="14">
        <v>0</v>
      </c>
      <c r="K73" s="6">
        <v>3072854</v>
      </c>
      <c r="L73" s="29">
        <v>71.291355423487929</v>
      </c>
      <c r="M73" s="29">
        <v>71.291355423487929</v>
      </c>
      <c r="N73" s="6">
        <v>518.10048895633111</v>
      </c>
    </row>
    <row r="74" spans="1:14" x14ac:dyDescent="0.2">
      <c r="A74" s="2" t="s">
        <v>445</v>
      </c>
      <c r="B74" s="2" t="s">
        <v>402</v>
      </c>
      <c r="C74" s="31">
        <v>2</v>
      </c>
      <c r="D74" s="2" t="s">
        <v>446</v>
      </c>
      <c r="E74" s="3">
        <v>971</v>
      </c>
      <c r="F74" s="22">
        <v>13640</v>
      </c>
      <c r="G74" s="12">
        <v>316869</v>
      </c>
      <c r="H74" s="18">
        <v>200350</v>
      </c>
      <c r="I74" s="22">
        <v>13640</v>
      </c>
      <c r="J74" s="14">
        <v>0</v>
      </c>
      <c r="K74" s="6">
        <v>517219</v>
      </c>
      <c r="L74" s="29">
        <v>62.259281654827369</v>
      </c>
      <c r="M74" s="29">
        <v>62.259281654827369</v>
      </c>
      <c r="N74" s="6">
        <v>532.66632337796091</v>
      </c>
    </row>
    <row r="75" spans="1:14" x14ac:dyDescent="0.2">
      <c r="A75" s="2" t="s">
        <v>447</v>
      </c>
      <c r="B75" s="2" t="s">
        <v>402</v>
      </c>
      <c r="C75" s="31">
        <v>2</v>
      </c>
      <c r="D75" s="2" t="s">
        <v>448</v>
      </c>
      <c r="E75" s="3">
        <v>3231</v>
      </c>
      <c r="F75" s="22">
        <v>60550</v>
      </c>
      <c r="G75" s="12">
        <v>1067396</v>
      </c>
      <c r="H75" s="18">
        <v>499260</v>
      </c>
      <c r="I75" s="22">
        <v>60550</v>
      </c>
      <c r="J75" s="14">
        <v>114094</v>
      </c>
      <c r="K75" s="6">
        <v>1566656</v>
      </c>
      <c r="L75" s="29">
        <v>69.317959742036351</v>
      </c>
      <c r="M75" s="29">
        <v>71.328317923390571</v>
      </c>
      <c r="N75" s="6">
        <v>484.88269885484368</v>
      </c>
    </row>
    <row r="76" spans="1:14" x14ac:dyDescent="0.2">
      <c r="A76" s="2" t="s">
        <v>449</v>
      </c>
      <c r="B76" s="2" t="s">
        <v>402</v>
      </c>
      <c r="C76" s="31">
        <v>2</v>
      </c>
      <c r="D76" s="2" t="s">
        <v>450</v>
      </c>
      <c r="E76" s="3">
        <v>1857</v>
      </c>
      <c r="F76" s="22">
        <v>39680</v>
      </c>
      <c r="G76" s="12">
        <v>540790</v>
      </c>
      <c r="H76" s="18">
        <v>289295</v>
      </c>
      <c r="I76" s="22">
        <v>39680</v>
      </c>
      <c r="J76" s="14">
        <v>0</v>
      </c>
      <c r="K76" s="6">
        <v>830085</v>
      </c>
      <c r="L76" s="29">
        <v>66.738716779819839</v>
      </c>
      <c r="M76" s="29">
        <v>66.738716779819839</v>
      </c>
      <c r="N76" s="6">
        <v>447.00323101777059</v>
      </c>
    </row>
    <row r="77" spans="1:14" x14ac:dyDescent="0.2">
      <c r="A77" s="2" t="s">
        <v>451</v>
      </c>
      <c r="B77" s="2" t="s">
        <v>402</v>
      </c>
      <c r="C77" s="31">
        <v>2</v>
      </c>
      <c r="D77" s="2" t="s">
        <v>452</v>
      </c>
      <c r="E77" s="3">
        <v>9811</v>
      </c>
      <c r="F77" s="22">
        <v>85200</v>
      </c>
      <c r="G77" s="12">
        <v>3882444</v>
      </c>
      <c r="H77" s="18">
        <v>1065150</v>
      </c>
      <c r="I77" s="22">
        <v>85200</v>
      </c>
      <c r="J77" s="14">
        <v>0</v>
      </c>
      <c r="K77" s="6">
        <v>4947594</v>
      </c>
      <c r="L77" s="29">
        <v>78.835811678363939</v>
      </c>
      <c r="M77" s="29">
        <v>78.835811678363939</v>
      </c>
      <c r="N77" s="6">
        <v>504.29049026602792</v>
      </c>
    </row>
    <row r="78" spans="1:14" x14ac:dyDescent="0.2">
      <c r="A78" s="2" t="s">
        <v>453</v>
      </c>
      <c r="B78" s="2" t="s">
        <v>402</v>
      </c>
      <c r="C78" s="31">
        <v>2</v>
      </c>
      <c r="D78" s="2" t="s">
        <v>454</v>
      </c>
      <c r="E78" s="3">
        <v>2973</v>
      </c>
      <c r="F78" s="22">
        <v>39060</v>
      </c>
      <c r="G78" s="12">
        <v>951963</v>
      </c>
      <c r="H78" s="18">
        <v>366175</v>
      </c>
      <c r="I78" s="22">
        <v>39060</v>
      </c>
      <c r="J78" s="14">
        <v>0</v>
      </c>
      <c r="K78" s="6">
        <v>1318138</v>
      </c>
      <c r="L78" s="29">
        <v>73.019780459446594</v>
      </c>
      <c r="M78" s="29">
        <v>73.019780459446594</v>
      </c>
      <c r="N78" s="6">
        <v>443.36966027581565</v>
      </c>
    </row>
    <row r="79" spans="1:14" x14ac:dyDescent="0.2">
      <c r="A79" s="2" t="s">
        <v>455</v>
      </c>
      <c r="B79" s="2" t="s">
        <v>402</v>
      </c>
      <c r="C79" s="31">
        <v>2</v>
      </c>
      <c r="D79" s="2" t="s">
        <v>456</v>
      </c>
      <c r="E79" s="3">
        <v>6675</v>
      </c>
      <c r="F79" s="22">
        <v>99650</v>
      </c>
      <c r="G79" s="12">
        <v>2516371</v>
      </c>
      <c r="H79" s="18">
        <v>550440</v>
      </c>
      <c r="I79" s="22">
        <v>99650</v>
      </c>
      <c r="J79" s="14">
        <v>0</v>
      </c>
      <c r="K79" s="6">
        <v>3066811</v>
      </c>
      <c r="L79" s="29">
        <v>82.616555201532563</v>
      </c>
      <c r="M79" s="29">
        <v>82.616555201532563</v>
      </c>
      <c r="N79" s="6">
        <v>459.44734082397002</v>
      </c>
    </row>
    <row r="80" spans="1:14" x14ac:dyDescent="0.2">
      <c r="A80" s="2" t="s">
        <v>457</v>
      </c>
      <c r="B80" s="2" t="s">
        <v>402</v>
      </c>
      <c r="C80" s="31">
        <v>2</v>
      </c>
      <c r="D80" s="2" t="s">
        <v>458</v>
      </c>
      <c r="E80" s="3">
        <v>1792</v>
      </c>
      <c r="F80" s="22">
        <v>46700</v>
      </c>
      <c r="G80" s="12">
        <v>435017</v>
      </c>
      <c r="H80" s="18">
        <v>245405</v>
      </c>
      <c r="I80" s="22">
        <v>46700</v>
      </c>
      <c r="J80" s="14">
        <v>0</v>
      </c>
      <c r="K80" s="6">
        <v>680422</v>
      </c>
      <c r="L80" s="29">
        <v>66.249817774733813</v>
      </c>
      <c r="M80" s="29">
        <v>66.249817774733813</v>
      </c>
      <c r="N80" s="6">
        <v>379.69977678571428</v>
      </c>
    </row>
    <row r="81" spans="1:14" x14ac:dyDescent="0.2">
      <c r="A81" s="2" t="s">
        <v>459</v>
      </c>
      <c r="B81" s="2" t="s">
        <v>402</v>
      </c>
      <c r="C81" s="31">
        <v>2</v>
      </c>
      <c r="D81" s="2" t="s">
        <v>460</v>
      </c>
      <c r="E81" s="3">
        <v>3762</v>
      </c>
      <c r="F81" s="22">
        <v>21900</v>
      </c>
      <c r="G81" s="12">
        <v>3900034</v>
      </c>
      <c r="H81" s="18">
        <v>1596200</v>
      </c>
      <c r="I81" s="22">
        <v>21900</v>
      </c>
      <c r="J81" s="14">
        <v>0</v>
      </c>
      <c r="K81" s="6">
        <v>5496234</v>
      </c>
      <c r="L81" s="29">
        <v>71.073554937230583</v>
      </c>
      <c r="M81" s="29">
        <v>71.073554937230583</v>
      </c>
      <c r="N81" s="6">
        <v>1460.9872408293461</v>
      </c>
    </row>
    <row r="82" spans="1:14" x14ac:dyDescent="0.2">
      <c r="A82" s="2" t="s">
        <v>461</v>
      </c>
      <c r="B82" s="2" t="s">
        <v>402</v>
      </c>
      <c r="C82" s="31">
        <v>2</v>
      </c>
      <c r="D82" s="2" t="s">
        <v>462</v>
      </c>
      <c r="E82" s="3">
        <v>2120</v>
      </c>
      <c r="F82" s="22">
        <v>0</v>
      </c>
      <c r="G82" s="12">
        <v>598572</v>
      </c>
      <c r="H82" s="18">
        <v>227650</v>
      </c>
      <c r="I82" s="22">
        <v>0</v>
      </c>
      <c r="J82" s="14">
        <v>0</v>
      </c>
      <c r="K82" s="6">
        <v>826222</v>
      </c>
      <c r="L82" s="29">
        <v>72.446872632294955</v>
      </c>
      <c r="M82" s="29">
        <v>72.446872632294955</v>
      </c>
      <c r="N82" s="6">
        <v>389.72735849056602</v>
      </c>
    </row>
    <row r="83" spans="1:14" x14ac:dyDescent="0.2">
      <c r="A83" s="2" t="s">
        <v>463</v>
      </c>
      <c r="B83" s="2" t="s">
        <v>402</v>
      </c>
      <c r="C83" s="31">
        <v>2</v>
      </c>
      <c r="D83" s="2" t="s">
        <v>464</v>
      </c>
      <c r="E83" s="3">
        <v>34792</v>
      </c>
      <c r="F83" s="22">
        <v>165050</v>
      </c>
      <c r="G83" s="12">
        <v>13587615</v>
      </c>
      <c r="H83" s="18">
        <v>4055280</v>
      </c>
      <c r="I83" s="22">
        <v>165050</v>
      </c>
      <c r="J83" s="14">
        <v>0</v>
      </c>
      <c r="K83" s="6">
        <v>17642895</v>
      </c>
      <c r="L83" s="29">
        <v>77.227692470972926</v>
      </c>
      <c r="M83" s="29">
        <v>77.227692470972926</v>
      </c>
      <c r="N83" s="6">
        <v>507.0963152448839</v>
      </c>
    </row>
    <row r="84" spans="1:14" x14ac:dyDescent="0.2">
      <c r="A84" s="2" t="s">
        <v>465</v>
      </c>
      <c r="B84" s="2" t="s">
        <v>402</v>
      </c>
      <c r="C84" s="31">
        <v>2</v>
      </c>
      <c r="D84" s="2" t="s">
        <v>466</v>
      </c>
      <c r="E84" s="3">
        <v>6251</v>
      </c>
      <c r="F84" s="22">
        <v>115800</v>
      </c>
      <c r="G84" s="12">
        <v>1801007</v>
      </c>
      <c r="H84" s="18">
        <v>830165</v>
      </c>
      <c r="I84" s="22">
        <v>115800</v>
      </c>
      <c r="J84" s="14">
        <v>0</v>
      </c>
      <c r="K84" s="6">
        <v>2631172</v>
      </c>
      <c r="L84" s="29">
        <v>69.778905645925775</v>
      </c>
      <c r="M84" s="29">
        <v>69.778905645925775</v>
      </c>
      <c r="N84" s="6">
        <v>420.92017277235641</v>
      </c>
    </row>
    <row r="85" spans="1:14" x14ac:dyDescent="0.2">
      <c r="A85" s="2" t="s">
        <v>467</v>
      </c>
      <c r="B85" s="2" t="s">
        <v>402</v>
      </c>
      <c r="C85" s="31">
        <v>2</v>
      </c>
      <c r="D85" s="2" t="s">
        <v>468</v>
      </c>
      <c r="E85" s="3">
        <v>3066</v>
      </c>
      <c r="F85" s="22">
        <v>91250</v>
      </c>
      <c r="G85" s="12">
        <v>818247</v>
      </c>
      <c r="H85" s="18">
        <v>402660</v>
      </c>
      <c r="I85" s="22">
        <v>91250</v>
      </c>
      <c r="J85" s="14">
        <v>0</v>
      </c>
      <c r="K85" s="6">
        <v>1220907</v>
      </c>
      <c r="L85" s="29">
        <v>69.313123353379197</v>
      </c>
      <c r="M85" s="29">
        <v>69.313123353379197</v>
      </c>
      <c r="N85" s="6">
        <v>398.20841487279841</v>
      </c>
    </row>
    <row r="86" spans="1:14" x14ac:dyDescent="0.2">
      <c r="A86" s="2" t="s">
        <v>469</v>
      </c>
      <c r="B86" s="2" t="s">
        <v>402</v>
      </c>
      <c r="C86" s="31">
        <v>2</v>
      </c>
      <c r="D86" s="2" t="s">
        <v>470</v>
      </c>
      <c r="E86" s="3">
        <v>695</v>
      </c>
      <c r="F86" s="22">
        <v>5890</v>
      </c>
      <c r="G86" s="12">
        <v>132731</v>
      </c>
      <c r="H86" s="18">
        <v>92385</v>
      </c>
      <c r="I86" s="22">
        <v>5890</v>
      </c>
      <c r="J86" s="14">
        <v>0</v>
      </c>
      <c r="K86" s="6">
        <v>225116</v>
      </c>
      <c r="L86" s="29">
        <v>60.00753227188904</v>
      </c>
      <c r="M86" s="29">
        <v>60.00753227188904</v>
      </c>
      <c r="N86" s="6">
        <v>323.90791366906473</v>
      </c>
    </row>
    <row r="87" spans="1:14" x14ac:dyDescent="0.2">
      <c r="A87" s="2" t="s">
        <v>471</v>
      </c>
      <c r="B87" s="2" t="s">
        <v>402</v>
      </c>
      <c r="C87" s="31">
        <v>2</v>
      </c>
      <c r="D87" s="2" t="s">
        <v>472</v>
      </c>
      <c r="E87" s="3">
        <v>4578</v>
      </c>
      <c r="F87" s="22">
        <v>57250</v>
      </c>
      <c r="G87" s="12">
        <v>1095271.5</v>
      </c>
      <c r="H87" s="18">
        <v>392050</v>
      </c>
      <c r="I87" s="22">
        <v>57250</v>
      </c>
      <c r="J87" s="14">
        <v>153141</v>
      </c>
      <c r="K87" s="6">
        <v>1487321.5</v>
      </c>
      <c r="L87" s="29">
        <v>74.617555742806346</v>
      </c>
      <c r="M87" s="29">
        <v>76.907161842773732</v>
      </c>
      <c r="N87" s="6">
        <v>324.88455657492352</v>
      </c>
    </row>
    <row r="88" spans="1:14" x14ac:dyDescent="0.2">
      <c r="A88" s="2" t="s">
        <v>473</v>
      </c>
      <c r="B88" s="2" t="s">
        <v>402</v>
      </c>
      <c r="C88" s="31">
        <v>2</v>
      </c>
      <c r="D88" s="2" t="s">
        <v>474</v>
      </c>
      <c r="E88" s="3">
        <v>1781</v>
      </c>
      <c r="F88" s="22">
        <v>34720</v>
      </c>
      <c r="G88" s="12">
        <v>466544</v>
      </c>
      <c r="H88" s="18">
        <v>243770</v>
      </c>
      <c r="I88" s="22">
        <v>34720</v>
      </c>
      <c r="J88" s="14">
        <v>0</v>
      </c>
      <c r="K88" s="6">
        <v>710314</v>
      </c>
      <c r="L88" s="29">
        <v>67.280687861225132</v>
      </c>
      <c r="M88" s="29">
        <v>67.280687861225132</v>
      </c>
      <c r="N88" s="6">
        <v>398.82874789444134</v>
      </c>
    </row>
    <row r="89" spans="1:14" x14ac:dyDescent="0.2">
      <c r="A89" s="2" t="s">
        <v>475</v>
      </c>
      <c r="B89" s="2" t="s">
        <v>402</v>
      </c>
      <c r="C89" s="31">
        <v>2</v>
      </c>
      <c r="D89" s="2" t="s">
        <v>476</v>
      </c>
      <c r="E89" s="3">
        <v>2015</v>
      </c>
      <c r="F89" s="22">
        <v>43750</v>
      </c>
      <c r="G89" s="12">
        <v>480066</v>
      </c>
      <c r="H89" s="18">
        <v>215880</v>
      </c>
      <c r="I89" s="22">
        <v>43750</v>
      </c>
      <c r="J89" s="14">
        <v>21960</v>
      </c>
      <c r="K89" s="6">
        <v>695946</v>
      </c>
      <c r="L89" s="29">
        <v>70.815037528930802</v>
      </c>
      <c r="M89" s="29">
        <v>71.656495845893687</v>
      </c>
      <c r="N89" s="6">
        <v>345.38263027295284</v>
      </c>
    </row>
    <row r="90" spans="1:14" x14ac:dyDescent="0.2">
      <c r="A90" s="2" t="s">
        <v>477</v>
      </c>
      <c r="B90" s="2" t="s">
        <v>402</v>
      </c>
      <c r="C90" s="31">
        <v>2</v>
      </c>
      <c r="D90" s="2" t="s">
        <v>478</v>
      </c>
      <c r="E90" s="3">
        <v>904</v>
      </c>
      <c r="F90" s="22">
        <v>15190</v>
      </c>
      <c r="G90" s="12">
        <v>174598</v>
      </c>
      <c r="H90" s="18">
        <v>209230</v>
      </c>
      <c r="I90" s="22">
        <v>15190</v>
      </c>
      <c r="J90" s="14">
        <v>0</v>
      </c>
      <c r="K90" s="6">
        <v>383828</v>
      </c>
      <c r="L90" s="29">
        <v>47.563769053025176</v>
      </c>
      <c r="M90" s="29">
        <v>47.563769053025176</v>
      </c>
      <c r="N90" s="6">
        <v>424.58849557522126</v>
      </c>
    </row>
    <row r="91" spans="1:14" x14ac:dyDescent="0.2">
      <c r="A91" s="2" t="s">
        <v>479</v>
      </c>
      <c r="B91" s="2" t="s">
        <v>402</v>
      </c>
      <c r="C91" s="31">
        <v>2</v>
      </c>
      <c r="D91" s="2" t="s">
        <v>480</v>
      </c>
      <c r="E91" s="3">
        <v>3913</v>
      </c>
      <c r="F91" s="22">
        <v>0</v>
      </c>
      <c r="G91" s="12">
        <v>1032093</v>
      </c>
      <c r="H91" s="18">
        <v>398080</v>
      </c>
      <c r="I91" s="22">
        <v>0</v>
      </c>
      <c r="J91" s="14">
        <v>0</v>
      </c>
      <c r="K91" s="6">
        <v>1430173</v>
      </c>
      <c r="L91" s="29">
        <v>72.16560514007746</v>
      </c>
      <c r="M91" s="29">
        <v>72.16560514007746</v>
      </c>
      <c r="N91" s="6">
        <v>365.49271658573986</v>
      </c>
    </row>
    <row r="92" spans="1:14" x14ac:dyDescent="0.2">
      <c r="A92" s="2" t="s">
        <v>481</v>
      </c>
      <c r="B92" s="2" t="s">
        <v>402</v>
      </c>
      <c r="C92" s="31">
        <v>2</v>
      </c>
      <c r="D92" s="2" t="s">
        <v>482</v>
      </c>
      <c r="E92" s="3">
        <v>6814</v>
      </c>
      <c r="F92" s="22">
        <v>228700</v>
      </c>
      <c r="G92" s="12">
        <v>2477255</v>
      </c>
      <c r="H92" s="18">
        <v>788370</v>
      </c>
      <c r="I92" s="22">
        <v>228700</v>
      </c>
      <c r="J92" s="14">
        <v>0</v>
      </c>
      <c r="K92" s="6">
        <v>3265625</v>
      </c>
      <c r="L92" s="29">
        <v>77.438561095490542</v>
      </c>
      <c r="M92" s="29">
        <v>77.438561095490542</v>
      </c>
      <c r="N92" s="6">
        <v>479.25227472850014</v>
      </c>
    </row>
    <row r="93" spans="1:14" x14ac:dyDescent="0.2">
      <c r="A93" s="2" t="s">
        <v>483</v>
      </c>
      <c r="B93" s="2" t="s">
        <v>402</v>
      </c>
      <c r="C93" s="31">
        <v>2</v>
      </c>
      <c r="D93" s="2" t="s">
        <v>484</v>
      </c>
      <c r="E93" s="3">
        <v>43863</v>
      </c>
      <c r="F93" s="22">
        <v>707000</v>
      </c>
      <c r="G93" s="12">
        <v>19806977</v>
      </c>
      <c r="H93" s="18">
        <v>7513650</v>
      </c>
      <c r="I93" s="22">
        <v>707000</v>
      </c>
      <c r="J93" s="14">
        <v>0</v>
      </c>
      <c r="K93" s="6">
        <v>27320627</v>
      </c>
      <c r="L93" s="29">
        <v>73.191986606643511</v>
      </c>
      <c r="M93" s="29">
        <v>73.191986606643511</v>
      </c>
      <c r="N93" s="6">
        <v>622.86270888904085</v>
      </c>
    </row>
    <row r="94" spans="1:14" x14ac:dyDescent="0.2">
      <c r="A94" s="2" t="s">
        <v>485</v>
      </c>
      <c r="B94" s="2" t="s">
        <v>402</v>
      </c>
      <c r="C94" s="31">
        <v>2</v>
      </c>
      <c r="D94" s="2" t="s">
        <v>486</v>
      </c>
      <c r="E94" s="3">
        <v>3566</v>
      </c>
      <c r="F94" s="22">
        <v>146200</v>
      </c>
      <c r="G94" s="12">
        <v>960223</v>
      </c>
      <c r="H94" s="18">
        <v>340050</v>
      </c>
      <c r="I94" s="22">
        <v>146200</v>
      </c>
      <c r="J94" s="14">
        <v>0</v>
      </c>
      <c r="K94" s="6">
        <v>1300273</v>
      </c>
      <c r="L94" s="29">
        <v>76.491092471134962</v>
      </c>
      <c r="M94" s="29">
        <v>76.491092471134962</v>
      </c>
      <c r="N94" s="6">
        <v>364.63067863151991</v>
      </c>
    </row>
    <row r="95" spans="1:14" x14ac:dyDescent="0.2">
      <c r="A95" s="2" t="s">
        <v>487</v>
      </c>
      <c r="B95" s="2" t="s">
        <v>402</v>
      </c>
      <c r="C95" s="31">
        <v>2</v>
      </c>
      <c r="D95" s="2" t="s">
        <v>488</v>
      </c>
      <c r="E95" s="3">
        <v>2503</v>
      </c>
      <c r="F95" s="22">
        <v>28210</v>
      </c>
      <c r="G95" s="12">
        <v>477064</v>
      </c>
      <c r="H95" s="18">
        <v>602885</v>
      </c>
      <c r="I95" s="22">
        <v>28210</v>
      </c>
      <c r="J95" s="14">
        <v>0</v>
      </c>
      <c r="K95" s="6">
        <v>1079949</v>
      </c>
      <c r="L95" s="29">
        <v>45.595803490293363</v>
      </c>
      <c r="M95" s="29">
        <v>45.595803490293363</v>
      </c>
      <c r="N95" s="6">
        <v>431.4618457850579</v>
      </c>
    </row>
    <row r="96" spans="1:14" x14ac:dyDescent="0.2">
      <c r="A96" s="2" t="s">
        <v>489</v>
      </c>
      <c r="B96" s="2" t="s">
        <v>402</v>
      </c>
      <c r="C96" s="31">
        <v>2</v>
      </c>
      <c r="D96" s="2" t="s">
        <v>490</v>
      </c>
      <c r="E96" s="3">
        <v>4060</v>
      </c>
      <c r="F96" s="22">
        <v>23500</v>
      </c>
      <c r="G96" s="12">
        <v>2296541</v>
      </c>
      <c r="H96" s="18">
        <v>573740</v>
      </c>
      <c r="I96" s="22">
        <v>23500</v>
      </c>
      <c r="J96" s="14">
        <v>0</v>
      </c>
      <c r="K96" s="6">
        <v>2870281</v>
      </c>
      <c r="L96" s="29">
        <v>80.173344147328351</v>
      </c>
      <c r="M96" s="29">
        <v>80.173344147328351</v>
      </c>
      <c r="N96" s="6">
        <v>706.96576354679803</v>
      </c>
    </row>
    <row r="97" spans="1:14" x14ac:dyDescent="0.2">
      <c r="A97" s="2" t="s">
        <v>491</v>
      </c>
      <c r="B97" s="2" t="s">
        <v>402</v>
      </c>
      <c r="C97" s="31">
        <v>2</v>
      </c>
      <c r="D97" s="2" t="s">
        <v>492</v>
      </c>
      <c r="E97" s="3">
        <v>2168</v>
      </c>
      <c r="F97" s="22">
        <v>19840</v>
      </c>
      <c r="G97" s="12">
        <v>510588</v>
      </c>
      <c r="H97" s="18">
        <v>448125</v>
      </c>
      <c r="I97" s="22">
        <v>19840</v>
      </c>
      <c r="J97" s="14">
        <v>0</v>
      </c>
      <c r="K97" s="6">
        <v>958713</v>
      </c>
      <c r="L97" s="29">
        <v>54.205341969213727</v>
      </c>
      <c r="M97" s="29">
        <v>54.205341969213727</v>
      </c>
      <c r="N97" s="6">
        <v>442.2107933579336</v>
      </c>
    </row>
    <row r="98" spans="1:14" x14ac:dyDescent="0.2">
      <c r="A98" s="2" t="s">
        <v>493</v>
      </c>
      <c r="B98" s="2" t="s">
        <v>402</v>
      </c>
      <c r="C98" s="31">
        <v>2</v>
      </c>
      <c r="D98" s="2" t="s">
        <v>494</v>
      </c>
      <c r="E98" s="3">
        <v>7586</v>
      </c>
      <c r="F98" s="22">
        <v>88050</v>
      </c>
      <c r="G98" s="12">
        <v>1883775</v>
      </c>
      <c r="H98" s="18">
        <v>991820</v>
      </c>
      <c r="I98" s="22">
        <v>88050</v>
      </c>
      <c r="J98" s="14">
        <v>0</v>
      </c>
      <c r="K98" s="6">
        <v>2875595</v>
      </c>
      <c r="L98" s="29">
        <v>66.533778505860184</v>
      </c>
      <c r="M98" s="29">
        <v>66.533778505860184</v>
      </c>
      <c r="N98" s="6">
        <v>379.06604271025572</v>
      </c>
    </row>
    <row r="99" spans="1:14" x14ac:dyDescent="0.2">
      <c r="A99" s="2" t="s">
        <v>495</v>
      </c>
      <c r="B99" s="2" t="s">
        <v>98</v>
      </c>
      <c r="C99" s="31">
        <v>3</v>
      </c>
      <c r="D99" s="2" t="s">
        <v>496</v>
      </c>
      <c r="E99" s="3">
        <v>2035</v>
      </c>
      <c r="F99" s="22">
        <v>0</v>
      </c>
      <c r="G99" s="12">
        <v>915700</v>
      </c>
      <c r="H99" s="18">
        <v>262730</v>
      </c>
      <c r="I99" s="22">
        <v>0</v>
      </c>
      <c r="J99" s="14">
        <v>0</v>
      </c>
      <c r="K99" s="6">
        <v>1178430</v>
      </c>
      <c r="L99" s="29">
        <v>77.705082185619844</v>
      </c>
      <c r="M99" s="29">
        <v>77.705082185619844</v>
      </c>
      <c r="N99" s="6">
        <v>579.08108108108104</v>
      </c>
    </row>
    <row r="100" spans="1:14" x14ac:dyDescent="0.2">
      <c r="A100" s="2" t="s">
        <v>497</v>
      </c>
      <c r="B100" s="2" t="s">
        <v>98</v>
      </c>
      <c r="C100" s="31">
        <v>3</v>
      </c>
      <c r="D100" s="2" t="s">
        <v>498</v>
      </c>
      <c r="E100" s="3">
        <v>4095</v>
      </c>
      <c r="F100" s="22">
        <v>0</v>
      </c>
      <c r="G100" s="12">
        <v>1665680</v>
      </c>
      <c r="H100" s="18">
        <v>402780</v>
      </c>
      <c r="I100" s="22">
        <v>0</v>
      </c>
      <c r="J100" s="14">
        <v>0</v>
      </c>
      <c r="K100" s="6">
        <v>2068460</v>
      </c>
      <c r="L100" s="29">
        <v>80.527542229484737</v>
      </c>
      <c r="M100" s="29">
        <v>80.527542229484737</v>
      </c>
      <c r="N100" s="6">
        <v>505.1184371184371</v>
      </c>
    </row>
    <row r="101" spans="1:14" x14ac:dyDescent="0.2">
      <c r="A101" s="2" t="s">
        <v>499</v>
      </c>
      <c r="B101" s="2" t="s">
        <v>98</v>
      </c>
      <c r="C101" s="31">
        <v>3</v>
      </c>
      <c r="D101" s="2" t="s">
        <v>500</v>
      </c>
      <c r="E101" s="3">
        <v>1837</v>
      </c>
      <c r="F101" s="22">
        <v>0</v>
      </c>
      <c r="G101" s="12">
        <v>703878</v>
      </c>
      <c r="H101" s="18">
        <v>209340</v>
      </c>
      <c r="I101" s="22">
        <v>0</v>
      </c>
      <c r="J101" s="14">
        <v>0</v>
      </c>
      <c r="K101" s="6">
        <v>913218</v>
      </c>
      <c r="L101" s="29">
        <v>77.076667345584511</v>
      </c>
      <c r="M101" s="29">
        <v>77.076667345584511</v>
      </c>
      <c r="N101" s="6">
        <v>497.12465977136634</v>
      </c>
    </row>
    <row r="102" spans="1:14" x14ac:dyDescent="0.2">
      <c r="A102" s="2" t="s">
        <v>501</v>
      </c>
      <c r="B102" s="2" t="s">
        <v>98</v>
      </c>
      <c r="C102" s="31">
        <v>3</v>
      </c>
      <c r="D102" s="2" t="s">
        <v>502</v>
      </c>
      <c r="E102" s="3">
        <v>149</v>
      </c>
      <c r="F102" s="22">
        <v>0</v>
      </c>
      <c r="G102" s="12">
        <v>56638</v>
      </c>
      <c r="H102" s="18">
        <v>75080</v>
      </c>
      <c r="I102" s="22">
        <v>0</v>
      </c>
      <c r="J102" s="14">
        <v>0</v>
      </c>
      <c r="K102" s="6">
        <v>131718</v>
      </c>
      <c r="L102" s="29">
        <v>42.999438193716884</v>
      </c>
      <c r="M102" s="29">
        <v>42.999438193716884</v>
      </c>
      <c r="N102" s="6">
        <v>884.01342281879192</v>
      </c>
    </row>
    <row r="103" spans="1:14" x14ac:dyDescent="0.2">
      <c r="A103" s="2" t="s">
        <v>503</v>
      </c>
      <c r="B103" s="2" t="s">
        <v>98</v>
      </c>
      <c r="C103" s="31">
        <v>3</v>
      </c>
      <c r="D103" s="2" t="s">
        <v>504</v>
      </c>
      <c r="E103" s="3">
        <v>1619</v>
      </c>
      <c r="F103" s="22">
        <v>0</v>
      </c>
      <c r="G103" s="12">
        <v>598770</v>
      </c>
      <c r="H103" s="18">
        <v>233570</v>
      </c>
      <c r="I103" s="22">
        <v>0</v>
      </c>
      <c r="J103" s="14">
        <v>0</v>
      </c>
      <c r="K103" s="6">
        <v>832340</v>
      </c>
      <c r="L103" s="29">
        <v>71.938150275127953</v>
      </c>
      <c r="M103" s="29">
        <v>71.938150275127953</v>
      </c>
      <c r="N103" s="6">
        <v>514.10747374922789</v>
      </c>
    </row>
    <row r="104" spans="1:14" x14ac:dyDescent="0.2">
      <c r="A104" s="2" t="s">
        <v>505</v>
      </c>
      <c r="B104" s="2" t="s">
        <v>98</v>
      </c>
      <c r="C104" s="31">
        <v>3</v>
      </c>
      <c r="D104" s="2" t="s">
        <v>506</v>
      </c>
      <c r="E104" s="3">
        <v>5984</v>
      </c>
      <c r="F104" s="22">
        <v>0</v>
      </c>
      <c r="G104" s="12">
        <v>2065749</v>
      </c>
      <c r="H104" s="18">
        <v>1140720</v>
      </c>
      <c r="I104" s="22">
        <v>0</v>
      </c>
      <c r="J104" s="14">
        <v>0</v>
      </c>
      <c r="K104" s="6">
        <v>3206469</v>
      </c>
      <c r="L104" s="29">
        <v>64.424418261957314</v>
      </c>
      <c r="M104" s="29">
        <v>64.424418261957314</v>
      </c>
      <c r="N104" s="6">
        <v>535.8404077540107</v>
      </c>
    </row>
    <row r="105" spans="1:14" x14ac:dyDescent="0.2">
      <c r="A105" s="2" t="s">
        <v>507</v>
      </c>
      <c r="B105" s="2" t="s">
        <v>98</v>
      </c>
      <c r="C105" s="31">
        <v>3</v>
      </c>
      <c r="D105" s="2" t="s">
        <v>508</v>
      </c>
      <c r="E105" s="3">
        <v>467</v>
      </c>
      <c r="F105" s="22">
        <v>0</v>
      </c>
      <c r="G105" s="12">
        <v>144873</v>
      </c>
      <c r="H105" s="18">
        <v>28590</v>
      </c>
      <c r="I105" s="22">
        <v>0</v>
      </c>
      <c r="J105" s="14">
        <v>0</v>
      </c>
      <c r="K105" s="6">
        <v>173463</v>
      </c>
      <c r="L105" s="29">
        <v>83.518098960585249</v>
      </c>
      <c r="M105" s="29">
        <v>83.518098960585249</v>
      </c>
      <c r="N105" s="6">
        <v>371.44111349036405</v>
      </c>
    </row>
    <row r="106" spans="1:14" x14ac:dyDescent="0.2">
      <c r="A106" s="2" t="s">
        <v>509</v>
      </c>
      <c r="B106" s="2" t="s">
        <v>98</v>
      </c>
      <c r="C106" s="31">
        <v>3</v>
      </c>
      <c r="D106" s="2" t="s">
        <v>510</v>
      </c>
      <c r="E106" s="3">
        <v>4280</v>
      </c>
      <c r="F106" s="22">
        <v>0</v>
      </c>
      <c r="G106" s="12">
        <v>1237132</v>
      </c>
      <c r="H106" s="18">
        <v>397192</v>
      </c>
      <c r="I106" s="22">
        <v>0</v>
      </c>
      <c r="J106" s="14">
        <v>0</v>
      </c>
      <c r="K106" s="6">
        <v>1634324</v>
      </c>
      <c r="L106" s="29">
        <v>75.696863045516068</v>
      </c>
      <c r="M106" s="29">
        <v>75.696863045516068</v>
      </c>
      <c r="N106" s="6">
        <v>381.85140186915891</v>
      </c>
    </row>
    <row r="107" spans="1:14" x14ac:dyDescent="0.2">
      <c r="A107" s="2" t="s">
        <v>511</v>
      </c>
      <c r="B107" s="2" t="s">
        <v>98</v>
      </c>
      <c r="C107" s="31">
        <v>3</v>
      </c>
      <c r="D107" s="2" t="s">
        <v>512</v>
      </c>
      <c r="E107" s="3">
        <v>212</v>
      </c>
      <c r="F107" s="22">
        <v>0</v>
      </c>
      <c r="G107" s="12">
        <v>70045</v>
      </c>
      <c r="H107" s="18">
        <v>97340</v>
      </c>
      <c r="I107" s="22">
        <v>0</v>
      </c>
      <c r="J107" s="14">
        <v>0</v>
      </c>
      <c r="K107" s="6">
        <v>167385</v>
      </c>
      <c r="L107" s="29">
        <v>41.846640977387459</v>
      </c>
      <c r="M107" s="29">
        <v>41.846640977387459</v>
      </c>
      <c r="N107" s="6">
        <v>789.55188679245282</v>
      </c>
    </row>
    <row r="108" spans="1:14" x14ac:dyDescent="0.2">
      <c r="A108" s="2" t="s">
        <v>513</v>
      </c>
      <c r="B108" s="2" t="s">
        <v>98</v>
      </c>
      <c r="C108" s="31">
        <v>3</v>
      </c>
      <c r="D108" s="2" t="s">
        <v>514</v>
      </c>
      <c r="E108" s="3">
        <v>426</v>
      </c>
      <c r="F108" s="22">
        <v>0</v>
      </c>
      <c r="G108" s="12">
        <v>64399</v>
      </c>
      <c r="H108" s="18">
        <v>64370</v>
      </c>
      <c r="I108" s="22">
        <v>0</v>
      </c>
      <c r="J108" s="14">
        <v>0</v>
      </c>
      <c r="K108" s="6">
        <v>128769</v>
      </c>
      <c r="L108" s="29">
        <v>50.01126047418245</v>
      </c>
      <c r="M108" s="29">
        <v>50.01126047418245</v>
      </c>
      <c r="N108" s="6">
        <v>302.27464788732397</v>
      </c>
    </row>
    <row r="109" spans="1:14" x14ac:dyDescent="0.2">
      <c r="A109" s="2" t="s">
        <v>515</v>
      </c>
      <c r="B109" s="2" t="s">
        <v>98</v>
      </c>
      <c r="C109" s="31">
        <v>3</v>
      </c>
      <c r="D109" s="2" t="s">
        <v>516</v>
      </c>
      <c r="E109" s="3">
        <v>9433</v>
      </c>
      <c r="F109" s="22">
        <v>0</v>
      </c>
      <c r="G109" s="12">
        <v>3408601</v>
      </c>
      <c r="H109" s="18">
        <v>1229660</v>
      </c>
      <c r="I109" s="22">
        <v>0</v>
      </c>
      <c r="J109" s="14">
        <v>0</v>
      </c>
      <c r="K109" s="6">
        <v>4638261</v>
      </c>
      <c r="L109" s="29">
        <v>73.488770899265916</v>
      </c>
      <c r="M109" s="29">
        <v>73.488770899265916</v>
      </c>
      <c r="N109" s="6">
        <v>491.70581999363935</v>
      </c>
    </row>
    <row r="110" spans="1:14" x14ac:dyDescent="0.2">
      <c r="A110" s="2" t="s">
        <v>517</v>
      </c>
      <c r="B110" s="2" t="s">
        <v>98</v>
      </c>
      <c r="C110" s="31">
        <v>3</v>
      </c>
      <c r="D110" s="2" t="s">
        <v>518</v>
      </c>
      <c r="E110" s="3">
        <v>41889</v>
      </c>
      <c r="F110" s="22">
        <v>0</v>
      </c>
      <c r="G110" s="12">
        <v>17590280</v>
      </c>
      <c r="H110" s="18">
        <v>7303120</v>
      </c>
      <c r="I110" s="22">
        <v>0</v>
      </c>
      <c r="J110" s="14">
        <v>0</v>
      </c>
      <c r="K110" s="6">
        <v>24893400</v>
      </c>
      <c r="L110" s="29">
        <v>70.662424578402309</v>
      </c>
      <c r="M110" s="29">
        <v>70.662424578402309</v>
      </c>
      <c r="N110" s="6">
        <v>594.27057222659892</v>
      </c>
    </row>
    <row r="111" spans="1:14" x14ac:dyDescent="0.2">
      <c r="A111" s="2" t="s">
        <v>519</v>
      </c>
      <c r="B111" s="2" t="s">
        <v>98</v>
      </c>
      <c r="C111" s="31">
        <v>3</v>
      </c>
      <c r="D111" s="2" t="s">
        <v>520</v>
      </c>
      <c r="E111" s="3">
        <v>1122</v>
      </c>
      <c r="F111" s="22">
        <v>0</v>
      </c>
      <c r="G111" s="12">
        <v>431142</v>
      </c>
      <c r="H111" s="18">
        <v>139850</v>
      </c>
      <c r="I111" s="22">
        <v>0</v>
      </c>
      <c r="J111" s="14">
        <v>0</v>
      </c>
      <c r="K111" s="6">
        <v>570992</v>
      </c>
      <c r="L111" s="29">
        <v>75.507537758847761</v>
      </c>
      <c r="M111" s="29">
        <v>75.507537758847761</v>
      </c>
      <c r="N111" s="6">
        <v>508.90552584670229</v>
      </c>
    </row>
    <row r="112" spans="1:14" x14ac:dyDescent="0.2">
      <c r="A112" s="2" t="s">
        <v>521</v>
      </c>
      <c r="B112" s="2" t="s">
        <v>98</v>
      </c>
      <c r="C112" s="31">
        <v>3</v>
      </c>
      <c r="D112" s="2" t="s">
        <v>522</v>
      </c>
      <c r="E112" s="3">
        <v>14630</v>
      </c>
      <c r="F112" s="22">
        <v>0</v>
      </c>
      <c r="G112" s="12">
        <v>6034298</v>
      </c>
      <c r="H112" s="18">
        <v>1809690</v>
      </c>
      <c r="I112" s="22">
        <v>0</v>
      </c>
      <c r="J112" s="14">
        <v>0</v>
      </c>
      <c r="K112" s="6">
        <v>7843988</v>
      </c>
      <c r="L112" s="29">
        <v>76.92895501624939</v>
      </c>
      <c r="M112" s="29">
        <v>76.92895501624939</v>
      </c>
      <c r="N112" s="6">
        <v>536.1577580314422</v>
      </c>
    </row>
    <row r="113" spans="1:14" x14ac:dyDescent="0.2">
      <c r="A113" s="2" t="s">
        <v>523</v>
      </c>
      <c r="B113" s="2" t="s">
        <v>98</v>
      </c>
      <c r="C113" s="31">
        <v>3</v>
      </c>
      <c r="D113" s="2" t="s">
        <v>524</v>
      </c>
      <c r="E113" s="3">
        <v>1894</v>
      </c>
      <c r="F113" s="22">
        <v>0</v>
      </c>
      <c r="G113" s="12">
        <v>627258</v>
      </c>
      <c r="H113" s="18">
        <v>222020</v>
      </c>
      <c r="I113" s="22">
        <v>0</v>
      </c>
      <c r="J113" s="14">
        <v>0</v>
      </c>
      <c r="K113" s="6">
        <v>849278</v>
      </c>
      <c r="L113" s="29">
        <v>73.857794503095576</v>
      </c>
      <c r="M113" s="29">
        <v>73.857794503095576</v>
      </c>
      <c r="N113" s="6">
        <v>448.40443505807815</v>
      </c>
    </row>
    <row r="114" spans="1:14" x14ac:dyDescent="0.2">
      <c r="A114" s="2" t="s">
        <v>106</v>
      </c>
      <c r="B114" s="2" t="s">
        <v>98</v>
      </c>
      <c r="C114" s="31">
        <v>3</v>
      </c>
      <c r="D114" s="2" t="s">
        <v>107</v>
      </c>
      <c r="E114" s="3">
        <v>607</v>
      </c>
      <c r="F114" s="22">
        <v>0</v>
      </c>
      <c r="G114" s="12">
        <v>305858</v>
      </c>
      <c r="H114" s="18">
        <v>184290</v>
      </c>
      <c r="I114" s="22">
        <v>0</v>
      </c>
      <c r="J114" s="14">
        <v>0</v>
      </c>
      <c r="K114" s="6">
        <v>490148</v>
      </c>
      <c r="L114" s="29">
        <v>62.40115230501808</v>
      </c>
      <c r="M114" s="29">
        <v>62.40115230501808</v>
      </c>
      <c r="N114" s="6">
        <v>807.49258649093906</v>
      </c>
    </row>
    <row r="115" spans="1:14" x14ac:dyDescent="0.2">
      <c r="A115" s="2" t="s">
        <v>108</v>
      </c>
      <c r="B115" s="2" t="s">
        <v>98</v>
      </c>
      <c r="C115" s="31">
        <v>3</v>
      </c>
      <c r="D115" s="2" t="s">
        <v>109</v>
      </c>
      <c r="E115" s="3">
        <v>1231</v>
      </c>
      <c r="F115" s="22">
        <v>0</v>
      </c>
      <c r="G115" s="12">
        <v>392144</v>
      </c>
      <c r="H115" s="18">
        <v>215800</v>
      </c>
      <c r="I115" s="22">
        <v>0</v>
      </c>
      <c r="J115" s="14">
        <v>0</v>
      </c>
      <c r="K115" s="6">
        <v>607944</v>
      </c>
      <c r="L115" s="29">
        <v>64.503309515350097</v>
      </c>
      <c r="M115" s="29">
        <v>64.503309515350097</v>
      </c>
      <c r="N115" s="6">
        <v>493.86190089358246</v>
      </c>
    </row>
    <row r="116" spans="1:14" x14ac:dyDescent="0.2">
      <c r="A116" s="2" t="s">
        <v>110</v>
      </c>
      <c r="B116" s="2" t="s">
        <v>98</v>
      </c>
      <c r="C116" s="31">
        <v>3</v>
      </c>
      <c r="D116" s="2" t="s">
        <v>111</v>
      </c>
      <c r="E116" s="3">
        <v>524</v>
      </c>
      <c r="F116" s="22">
        <v>0</v>
      </c>
      <c r="G116" s="12">
        <v>200146</v>
      </c>
      <c r="H116" s="18">
        <v>107273</v>
      </c>
      <c r="I116" s="22">
        <v>0</v>
      </c>
      <c r="J116" s="14">
        <v>0</v>
      </c>
      <c r="K116" s="6">
        <v>307419</v>
      </c>
      <c r="L116" s="29">
        <v>65.105279764751046</v>
      </c>
      <c r="M116" s="29">
        <v>65.105279764751046</v>
      </c>
      <c r="N116" s="6">
        <v>586.6774809160305</v>
      </c>
    </row>
    <row r="117" spans="1:14" x14ac:dyDescent="0.2">
      <c r="A117" s="2" t="s">
        <v>112</v>
      </c>
      <c r="B117" s="2" t="s">
        <v>98</v>
      </c>
      <c r="C117" s="31">
        <v>3</v>
      </c>
      <c r="D117" s="2" t="s">
        <v>113</v>
      </c>
      <c r="E117" s="3">
        <v>712</v>
      </c>
      <c r="F117" s="22">
        <v>0</v>
      </c>
      <c r="G117" s="12">
        <v>223778</v>
      </c>
      <c r="H117" s="18">
        <v>86985</v>
      </c>
      <c r="I117" s="22">
        <v>0</v>
      </c>
      <c r="J117" s="14">
        <v>0</v>
      </c>
      <c r="K117" s="6">
        <v>310763</v>
      </c>
      <c r="L117" s="29">
        <v>72.009216026360917</v>
      </c>
      <c r="M117" s="29">
        <v>72.009216026360917</v>
      </c>
      <c r="N117" s="6">
        <v>436.46488764044943</v>
      </c>
    </row>
    <row r="118" spans="1:14" x14ac:dyDescent="0.2">
      <c r="A118" s="2" t="s">
        <v>97</v>
      </c>
      <c r="B118" s="2" t="s">
        <v>98</v>
      </c>
      <c r="C118" s="31">
        <v>3</v>
      </c>
      <c r="D118" s="2" t="s">
        <v>99</v>
      </c>
      <c r="E118" s="3">
        <v>2148</v>
      </c>
      <c r="F118" s="22">
        <v>0</v>
      </c>
      <c r="G118" s="12">
        <v>746791</v>
      </c>
      <c r="H118" s="18">
        <v>227600</v>
      </c>
      <c r="I118" s="22">
        <v>0</v>
      </c>
      <c r="J118" s="14">
        <v>0</v>
      </c>
      <c r="K118" s="6">
        <v>974391</v>
      </c>
      <c r="L118" s="29">
        <v>76.64182037806178</v>
      </c>
      <c r="M118" s="29">
        <v>76.64182037806178</v>
      </c>
      <c r="N118" s="6">
        <v>453.62709497206703</v>
      </c>
    </row>
    <row r="119" spans="1:14" x14ac:dyDescent="0.2">
      <c r="A119" s="2" t="s">
        <v>100</v>
      </c>
      <c r="B119" s="2" t="s">
        <v>98</v>
      </c>
      <c r="C119" s="31">
        <v>3</v>
      </c>
      <c r="D119" s="2" t="s">
        <v>101</v>
      </c>
      <c r="E119" s="3">
        <v>40585</v>
      </c>
      <c r="F119" s="22">
        <v>0</v>
      </c>
      <c r="G119" s="12">
        <v>14246502</v>
      </c>
      <c r="H119" s="18">
        <v>5133480</v>
      </c>
      <c r="I119" s="22">
        <v>0</v>
      </c>
      <c r="J119" s="14">
        <v>0</v>
      </c>
      <c r="K119" s="6">
        <v>19379982</v>
      </c>
      <c r="L119" s="29">
        <v>73.511430505972612</v>
      </c>
      <c r="M119" s="29">
        <v>73.511430505972612</v>
      </c>
      <c r="N119" s="6">
        <v>477.5158802513244</v>
      </c>
    </row>
    <row r="120" spans="1:14" x14ac:dyDescent="0.2">
      <c r="A120" s="2" t="s">
        <v>102</v>
      </c>
      <c r="B120" s="2" t="s">
        <v>98</v>
      </c>
      <c r="C120" s="31">
        <v>3</v>
      </c>
      <c r="D120" s="2" t="s">
        <v>103</v>
      </c>
      <c r="E120" s="3">
        <v>9072</v>
      </c>
      <c r="F120" s="22">
        <v>0</v>
      </c>
      <c r="G120" s="12">
        <v>3489644</v>
      </c>
      <c r="H120" s="18">
        <v>1276060</v>
      </c>
      <c r="I120" s="22">
        <v>0</v>
      </c>
      <c r="J120" s="14">
        <v>0</v>
      </c>
      <c r="K120" s="6">
        <v>4765704</v>
      </c>
      <c r="L120" s="29">
        <v>73.224102881756821</v>
      </c>
      <c r="M120" s="29">
        <v>73.224102881756821</v>
      </c>
      <c r="N120" s="6">
        <v>525.32010582010582</v>
      </c>
    </row>
    <row r="121" spans="1:14" x14ac:dyDescent="0.2">
      <c r="A121" s="2" t="s">
        <v>104</v>
      </c>
      <c r="B121" s="2" t="s">
        <v>98</v>
      </c>
      <c r="C121" s="31">
        <v>3</v>
      </c>
      <c r="D121" s="2" t="s">
        <v>105</v>
      </c>
      <c r="E121" s="3">
        <v>4274</v>
      </c>
      <c r="F121" s="22">
        <v>0</v>
      </c>
      <c r="G121" s="12">
        <v>1325139</v>
      </c>
      <c r="H121" s="18">
        <v>497890</v>
      </c>
      <c r="I121" s="22">
        <v>0</v>
      </c>
      <c r="J121" s="14">
        <v>0</v>
      </c>
      <c r="K121" s="6">
        <v>1823029</v>
      </c>
      <c r="L121" s="29">
        <v>72.688860133327566</v>
      </c>
      <c r="M121" s="29">
        <v>72.688860133327566</v>
      </c>
      <c r="N121" s="6">
        <v>426.53930744033693</v>
      </c>
    </row>
    <row r="122" spans="1:14" x14ac:dyDescent="0.2">
      <c r="A122" s="2" t="s">
        <v>114</v>
      </c>
      <c r="B122" s="2" t="s">
        <v>98</v>
      </c>
      <c r="C122" s="31">
        <v>3</v>
      </c>
      <c r="D122" s="2" t="s">
        <v>115</v>
      </c>
      <c r="E122" s="3">
        <v>6678</v>
      </c>
      <c r="F122" s="22">
        <v>0</v>
      </c>
      <c r="G122" s="12">
        <v>2588573</v>
      </c>
      <c r="H122" s="18">
        <v>782620</v>
      </c>
      <c r="I122" s="22">
        <v>0</v>
      </c>
      <c r="J122" s="14">
        <v>0</v>
      </c>
      <c r="K122" s="6">
        <v>3371193</v>
      </c>
      <c r="L122" s="29">
        <v>76.785072821401798</v>
      </c>
      <c r="M122" s="29">
        <v>76.785072821401798</v>
      </c>
      <c r="N122" s="6">
        <v>504.82075471698113</v>
      </c>
    </row>
    <row r="123" spans="1:14" x14ac:dyDescent="0.2">
      <c r="A123" s="2" t="s">
        <v>116</v>
      </c>
      <c r="B123" s="2" t="s">
        <v>98</v>
      </c>
      <c r="C123" s="31">
        <v>3</v>
      </c>
      <c r="D123" s="2" t="s">
        <v>117</v>
      </c>
      <c r="E123" s="3">
        <v>100</v>
      </c>
      <c r="F123" s="22">
        <v>0</v>
      </c>
      <c r="G123" s="12">
        <v>54453</v>
      </c>
      <c r="H123" s="18">
        <v>55690</v>
      </c>
      <c r="I123" s="22">
        <v>0</v>
      </c>
      <c r="J123" s="14">
        <v>0</v>
      </c>
      <c r="K123" s="6">
        <v>110143</v>
      </c>
      <c r="L123" s="29">
        <v>49.438457278265531</v>
      </c>
      <c r="M123" s="29">
        <v>49.438457278265531</v>
      </c>
      <c r="N123" s="6">
        <v>1101.43</v>
      </c>
    </row>
    <row r="124" spans="1:14" x14ac:dyDescent="0.2">
      <c r="A124" s="2" t="s">
        <v>118</v>
      </c>
      <c r="B124" s="2" t="s">
        <v>98</v>
      </c>
      <c r="C124" s="31">
        <v>3</v>
      </c>
      <c r="D124" s="2" t="s">
        <v>119</v>
      </c>
      <c r="E124" s="3">
        <v>7394</v>
      </c>
      <c r="F124" s="22">
        <v>0</v>
      </c>
      <c r="G124" s="12">
        <v>2366808</v>
      </c>
      <c r="H124" s="18">
        <v>908100</v>
      </c>
      <c r="I124" s="22">
        <v>0</v>
      </c>
      <c r="J124" s="14">
        <v>0</v>
      </c>
      <c r="K124" s="6">
        <v>3274908</v>
      </c>
      <c r="L124" s="29">
        <v>72.270976772477269</v>
      </c>
      <c r="M124" s="29">
        <v>72.270976772477269</v>
      </c>
      <c r="N124" s="6">
        <v>442.91425480119017</v>
      </c>
    </row>
    <row r="125" spans="1:14" x14ac:dyDescent="0.2">
      <c r="A125" s="2" t="s">
        <v>120</v>
      </c>
      <c r="B125" s="2" t="s">
        <v>98</v>
      </c>
      <c r="C125" s="31">
        <v>3</v>
      </c>
      <c r="D125" s="2" t="s">
        <v>121</v>
      </c>
      <c r="E125" s="3">
        <v>3284</v>
      </c>
      <c r="F125" s="22">
        <v>0</v>
      </c>
      <c r="G125" s="12">
        <v>1255664</v>
      </c>
      <c r="H125" s="18">
        <v>398400</v>
      </c>
      <c r="I125" s="22">
        <v>0</v>
      </c>
      <c r="J125" s="14">
        <v>0</v>
      </c>
      <c r="K125" s="6">
        <v>1654064</v>
      </c>
      <c r="L125" s="29">
        <v>75.913870321825513</v>
      </c>
      <c r="M125" s="29">
        <v>75.913870321825513</v>
      </c>
      <c r="N125" s="6">
        <v>503.67356881851401</v>
      </c>
    </row>
    <row r="126" spans="1:14" x14ac:dyDescent="0.2">
      <c r="A126" s="2" t="s">
        <v>122</v>
      </c>
      <c r="B126" s="2" t="s">
        <v>98</v>
      </c>
      <c r="C126" s="31">
        <v>3</v>
      </c>
      <c r="D126" s="2" t="s">
        <v>123</v>
      </c>
      <c r="E126" s="3">
        <v>3355</v>
      </c>
      <c r="F126" s="22">
        <v>0</v>
      </c>
      <c r="G126" s="12">
        <v>1183506</v>
      </c>
      <c r="H126" s="18">
        <v>277280</v>
      </c>
      <c r="I126" s="22">
        <v>0</v>
      </c>
      <c r="J126" s="14">
        <v>0</v>
      </c>
      <c r="K126" s="6">
        <v>1460786</v>
      </c>
      <c r="L126" s="29">
        <v>81.018438018984298</v>
      </c>
      <c r="M126" s="29">
        <v>81.018438018984298</v>
      </c>
      <c r="N126" s="6">
        <v>435.40566318926977</v>
      </c>
    </row>
    <row r="127" spans="1:14" x14ac:dyDescent="0.2">
      <c r="A127" s="2" t="s">
        <v>124</v>
      </c>
      <c r="B127" s="2" t="s">
        <v>98</v>
      </c>
      <c r="C127" s="31">
        <v>3</v>
      </c>
      <c r="D127" s="2" t="s">
        <v>125</v>
      </c>
      <c r="E127" s="3">
        <v>7413</v>
      </c>
      <c r="F127" s="22">
        <v>0</v>
      </c>
      <c r="G127" s="12">
        <v>2197047</v>
      </c>
      <c r="H127" s="18">
        <v>554210</v>
      </c>
      <c r="I127" s="22">
        <v>0</v>
      </c>
      <c r="J127" s="14">
        <v>0</v>
      </c>
      <c r="K127" s="6">
        <v>2751257</v>
      </c>
      <c r="L127" s="29">
        <v>79.856116676849894</v>
      </c>
      <c r="M127" s="29">
        <v>79.856116676849894</v>
      </c>
      <c r="N127" s="6">
        <v>371.13948468905977</v>
      </c>
    </row>
    <row r="128" spans="1:14" x14ac:dyDescent="0.2">
      <c r="A128" s="2" t="s">
        <v>126</v>
      </c>
      <c r="B128" s="2" t="s">
        <v>98</v>
      </c>
      <c r="C128" s="31">
        <v>3</v>
      </c>
      <c r="D128" s="2" t="s">
        <v>127</v>
      </c>
      <c r="E128" s="3">
        <v>672</v>
      </c>
      <c r="F128" s="22">
        <v>0</v>
      </c>
      <c r="G128" s="12">
        <v>225087</v>
      </c>
      <c r="H128" s="18">
        <v>78620</v>
      </c>
      <c r="I128" s="22">
        <v>0</v>
      </c>
      <c r="J128" s="14">
        <v>0</v>
      </c>
      <c r="K128" s="6">
        <v>303707</v>
      </c>
      <c r="L128" s="29">
        <v>74.113207795671485</v>
      </c>
      <c r="M128" s="29">
        <v>74.113207795671485</v>
      </c>
      <c r="N128" s="6">
        <v>451.94494047619048</v>
      </c>
    </row>
    <row r="129" spans="1:14" x14ac:dyDescent="0.2">
      <c r="A129" s="2" t="s">
        <v>128</v>
      </c>
      <c r="B129" s="2" t="s">
        <v>98</v>
      </c>
      <c r="C129" s="31">
        <v>3</v>
      </c>
      <c r="D129" s="2" t="s">
        <v>129</v>
      </c>
      <c r="E129" s="3">
        <v>9792</v>
      </c>
      <c r="F129" s="22">
        <v>0</v>
      </c>
      <c r="G129" s="12">
        <v>3339402</v>
      </c>
      <c r="H129" s="18">
        <v>1135040</v>
      </c>
      <c r="I129" s="22">
        <v>0</v>
      </c>
      <c r="J129" s="14">
        <v>0</v>
      </c>
      <c r="K129" s="6">
        <v>4474442</v>
      </c>
      <c r="L129" s="29">
        <v>74.632814549836596</v>
      </c>
      <c r="M129" s="29">
        <v>74.632814549836596</v>
      </c>
      <c r="N129" s="6">
        <v>456.9487336601307</v>
      </c>
    </row>
    <row r="130" spans="1:14" x14ac:dyDescent="0.2">
      <c r="A130" s="2" t="s">
        <v>130</v>
      </c>
      <c r="B130" s="2" t="s">
        <v>98</v>
      </c>
      <c r="C130" s="31">
        <v>3</v>
      </c>
      <c r="D130" s="2" t="s">
        <v>131</v>
      </c>
      <c r="E130" s="3">
        <v>778</v>
      </c>
      <c r="F130" s="22">
        <v>0</v>
      </c>
      <c r="G130" s="12">
        <v>314055</v>
      </c>
      <c r="H130" s="18">
        <v>144680</v>
      </c>
      <c r="I130" s="22">
        <v>0</v>
      </c>
      <c r="J130" s="14">
        <v>0</v>
      </c>
      <c r="K130" s="6">
        <v>458735</v>
      </c>
      <c r="L130" s="29">
        <v>68.461094095719758</v>
      </c>
      <c r="M130" s="29">
        <v>68.461094095719758</v>
      </c>
      <c r="N130" s="6">
        <v>589.63367609254499</v>
      </c>
    </row>
    <row r="131" spans="1:14" x14ac:dyDescent="0.2">
      <c r="A131" s="2" t="s">
        <v>132</v>
      </c>
      <c r="B131" s="2" t="s">
        <v>98</v>
      </c>
      <c r="C131" s="31">
        <v>3</v>
      </c>
      <c r="D131" s="2" t="s">
        <v>133</v>
      </c>
      <c r="E131" s="3">
        <v>915</v>
      </c>
      <c r="F131" s="22">
        <v>0</v>
      </c>
      <c r="G131" s="12">
        <v>302173</v>
      </c>
      <c r="H131" s="18">
        <v>117570</v>
      </c>
      <c r="I131" s="22">
        <v>0</v>
      </c>
      <c r="J131" s="14">
        <v>0</v>
      </c>
      <c r="K131" s="6">
        <v>419743</v>
      </c>
      <c r="L131" s="29">
        <v>71.990003406846569</v>
      </c>
      <c r="M131" s="29">
        <v>71.990003406846569</v>
      </c>
      <c r="N131" s="6">
        <v>458.73551912568308</v>
      </c>
    </row>
    <row r="132" spans="1:14" x14ac:dyDescent="0.2">
      <c r="A132" s="2" t="s">
        <v>134</v>
      </c>
      <c r="B132" s="2" t="s">
        <v>98</v>
      </c>
      <c r="C132" s="31">
        <v>3</v>
      </c>
      <c r="D132" s="2" t="s">
        <v>135</v>
      </c>
      <c r="E132" s="3">
        <v>1815</v>
      </c>
      <c r="F132" s="22">
        <v>0</v>
      </c>
      <c r="G132" s="12">
        <v>388135</v>
      </c>
      <c r="H132" s="18">
        <v>148510</v>
      </c>
      <c r="I132" s="22">
        <v>0</v>
      </c>
      <c r="J132" s="14">
        <v>0</v>
      </c>
      <c r="K132" s="6">
        <v>536645</v>
      </c>
      <c r="L132" s="29">
        <v>72.326211927810746</v>
      </c>
      <c r="M132" s="29">
        <v>72.326211927810746</v>
      </c>
      <c r="N132" s="6">
        <v>295.67217630853992</v>
      </c>
    </row>
    <row r="133" spans="1:14" x14ac:dyDescent="0.2">
      <c r="A133" s="2" t="s">
        <v>136</v>
      </c>
      <c r="B133" s="2" t="s">
        <v>98</v>
      </c>
      <c r="C133" s="31">
        <v>3</v>
      </c>
      <c r="D133" s="2" t="s">
        <v>137</v>
      </c>
      <c r="E133" s="3">
        <v>1216</v>
      </c>
      <c r="F133" s="22">
        <v>0</v>
      </c>
      <c r="G133" s="12">
        <v>321077</v>
      </c>
      <c r="H133" s="18">
        <v>290240</v>
      </c>
      <c r="I133" s="22">
        <v>0</v>
      </c>
      <c r="J133" s="14">
        <v>0</v>
      </c>
      <c r="K133" s="6">
        <v>611317</v>
      </c>
      <c r="L133" s="29">
        <v>52.52217752818914</v>
      </c>
      <c r="M133" s="29">
        <v>52.52217752818914</v>
      </c>
      <c r="N133" s="6">
        <v>502.72779605263156</v>
      </c>
    </row>
    <row r="134" spans="1:14" x14ac:dyDescent="0.2">
      <c r="A134" s="2" t="s">
        <v>138</v>
      </c>
      <c r="B134" s="2" t="s">
        <v>98</v>
      </c>
      <c r="C134" s="31">
        <v>3</v>
      </c>
      <c r="D134" s="2" t="s">
        <v>139</v>
      </c>
      <c r="E134" s="3">
        <v>943</v>
      </c>
      <c r="F134" s="22">
        <v>0</v>
      </c>
      <c r="G134" s="12">
        <v>360247</v>
      </c>
      <c r="H134" s="18">
        <v>123640</v>
      </c>
      <c r="I134" s="22">
        <v>0</v>
      </c>
      <c r="J134" s="14">
        <v>0</v>
      </c>
      <c r="K134" s="6">
        <v>483887</v>
      </c>
      <c r="L134" s="29">
        <v>74.44857993705142</v>
      </c>
      <c r="M134" s="29">
        <v>74.44857993705142</v>
      </c>
      <c r="N134" s="6">
        <v>513.13573700954396</v>
      </c>
    </row>
    <row r="135" spans="1:14" x14ac:dyDescent="0.2">
      <c r="A135" s="2" t="s">
        <v>140</v>
      </c>
      <c r="B135" s="2" t="s">
        <v>98</v>
      </c>
      <c r="C135" s="31">
        <v>3</v>
      </c>
      <c r="D135" s="2" t="s">
        <v>141</v>
      </c>
      <c r="E135" s="3">
        <v>207</v>
      </c>
      <c r="F135" s="22">
        <v>0</v>
      </c>
      <c r="G135" s="12">
        <v>26853</v>
      </c>
      <c r="H135" s="18">
        <v>72920</v>
      </c>
      <c r="I135" s="22">
        <v>0</v>
      </c>
      <c r="J135" s="14">
        <v>0</v>
      </c>
      <c r="K135" s="6">
        <v>99773</v>
      </c>
      <c r="L135" s="29">
        <v>26.914094995640102</v>
      </c>
      <c r="M135" s="29">
        <v>26.914094995640102</v>
      </c>
      <c r="N135" s="6">
        <v>481.99516908212559</v>
      </c>
    </row>
    <row r="136" spans="1:14" x14ac:dyDescent="0.2">
      <c r="A136" s="2" t="s">
        <v>142</v>
      </c>
      <c r="B136" s="2" t="s">
        <v>98</v>
      </c>
      <c r="C136" s="31">
        <v>3</v>
      </c>
      <c r="D136" s="2" t="s">
        <v>143</v>
      </c>
      <c r="E136" s="3">
        <v>6199</v>
      </c>
      <c r="F136" s="22">
        <v>0</v>
      </c>
      <c r="G136" s="12">
        <v>2116175</v>
      </c>
      <c r="H136" s="18">
        <v>646790</v>
      </c>
      <c r="I136" s="22">
        <v>0</v>
      </c>
      <c r="J136" s="14">
        <v>0</v>
      </c>
      <c r="K136" s="6">
        <v>2762965</v>
      </c>
      <c r="L136" s="29">
        <v>76.590727714610935</v>
      </c>
      <c r="M136" s="29">
        <v>76.590727714610935</v>
      </c>
      <c r="N136" s="6">
        <v>445.71140506533311</v>
      </c>
    </row>
    <row r="137" spans="1:14" x14ac:dyDescent="0.2">
      <c r="A137" s="2" t="s">
        <v>144</v>
      </c>
      <c r="B137" s="2" t="s">
        <v>98</v>
      </c>
      <c r="C137" s="31">
        <v>3</v>
      </c>
      <c r="D137" s="2" t="s">
        <v>145</v>
      </c>
      <c r="E137" s="3">
        <v>12600</v>
      </c>
      <c r="F137" s="22">
        <v>0</v>
      </c>
      <c r="G137" s="12">
        <v>5647903</v>
      </c>
      <c r="H137" s="18">
        <v>2627560</v>
      </c>
      <c r="I137" s="22">
        <v>0</v>
      </c>
      <c r="J137" s="14">
        <v>0</v>
      </c>
      <c r="K137" s="6">
        <v>8275463</v>
      </c>
      <c r="L137" s="29">
        <v>68.248785596648787</v>
      </c>
      <c r="M137" s="29">
        <v>68.248785596648787</v>
      </c>
      <c r="N137" s="6">
        <v>656.78277777777782</v>
      </c>
    </row>
    <row r="138" spans="1:14" x14ac:dyDescent="0.2">
      <c r="A138" s="2" t="s">
        <v>146</v>
      </c>
      <c r="B138" s="2" t="s">
        <v>98</v>
      </c>
      <c r="C138" s="31">
        <v>3</v>
      </c>
      <c r="D138" s="2" t="s">
        <v>147</v>
      </c>
      <c r="E138" s="3">
        <v>15445</v>
      </c>
      <c r="F138" s="22">
        <v>0</v>
      </c>
      <c r="G138" s="12">
        <v>6526397</v>
      </c>
      <c r="H138" s="18">
        <v>2332740</v>
      </c>
      <c r="I138" s="22">
        <v>0</v>
      </c>
      <c r="J138" s="14">
        <v>0</v>
      </c>
      <c r="K138" s="6">
        <v>8859137</v>
      </c>
      <c r="L138" s="29">
        <v>73.66854130374098</v>
      </c>
      <c r="M138" s="29">
        <v>73.66854130374098</v>
      </c>
      <c r="N138" s="6">
        <v>573.59255422466822</v>
      </c>
    </row>
    <row r="139" spans="1:14" x14ac:dyDescent="0.2">
      <c r="A139" s="2" t="s">
        <v>148</v>
      </c>
      <c r="B139" s="2" t="s">
        <v>98</v>
      </c>
      <c r="C139" s="31">
        <v>3</v>
      </c>
      <c r="D139" s="2" t="s">
        <v>149</v>
      </c>
      <c r="E139" s="3">
        <v>20599</v>
      </c>
      <c r="F139" s="22">
        <v>0</v>
      </c>
      <c r="G139" s="12">
        <v>7714026</v>
      </c>
      <c r="H139" s="18">
        <v>2377470</v>
      </c>
      <c r="I139" s="22">
        <v>0</v>
      </c>
      <c r="J139" s="14">
        <v>0</v>
      </c>
      <c r="K139" s="6">
        <v>10091496</v>
      </c>
      <c r="L139" s="29">
        <v>76.440856737197336</v>
      </c>
      <c r="M139" s="29">
        <v>76.440856737197336</v>
      </c>
      <c r="N139" s="6">
        <v>489.90222826350794</v>
      </c>
    </row>
    <row r="140" spans="1:14" x14ac:dyDescent="0.2">
      <c r="A140" s="2" t="s">
        <v>150</v>
      </c>
      <c r="B140" s="2" t="s">
        <v>98</v>
      </c>
      <c r="C140" s="31">
        <v>3</v>
      </c>
      <c r="D140" s="2" t="s">
        <v>151</v>
      </c>
      <c r="E140" s="3">
        <v>809</v>
      </c>
      <c r="F140" s="22">
        <v>0</v>
      </c>
      <c r="G140" s="12">
        <v>230050</v>
      </c>
      <c r="H140" s="18">
        <v>91630</v>
      </c>
      <c r="I140" s="22">
        <v>0</v>
      </c>
      <c r="J140" s="14">
        <v>0</v>
      </c>
      <c r="K140" s="6">
        <v>321680</v>
      </c>
      <c r="L140" s="29">
        <v>71.515170355632932</v>
      </c>
      <c r="M140" s="29">
        <v>71.515170355632932</v>
      </c>
      <c r="N140" s="6">
        <v>397.62669962917181</v>
      </c>
    </row>
    <row r="141" spans="1:14" x14ac:dyDescent="0.2">
      <c r="A141" s="2" t="s">
        <v>152</v>
      </c>
      <c r="B141" s="2" t="s">
        <v>98</v>
      </c>
      <c r="C141" s="31">
        <v>3</v>
      </c>
      <c r="D141" s="2" t="s">
        <v>153</v>
      </c>
      <c r="E141" s="3">
        <v>3048</v>
      </c>
      <c r="F141" s="22">
        <v>0</v>
      </c>
      <c r="G141" s="12">
        <v>1164683</v>
      </c>
      <c r="H141" s="18">
        <v>345540</v>
      </c>
      <c r="I141" s="22">
        <v>0</v>
      </c>
      <c r="J141" s="14">
        <v>0</v>
      </c>
      <c r="K141" s="6">
        <v>1510223</v>
      </c>
      <c r="L141" s="29">
        <v>77.119935267837931</v>
      </c>
      <c r="M141" s="29">
        <v>77.119935267837931</v>
      </c>
      <c r="N141" s="6">
        <v>495.4799868766404</v>
      </c>
    </row>
    <row r="142" spans="1:14" x14ac:dyDescent="0.2">
      <c r="A142" s="2" t="s">
        <v>154</v>
      </c>
      <c r="B142" s="2" t="s">
        <v>98</v>
      </c>
      <c r="C142" s="31">
        <v>3</v>
      </c>
      <c r="D142" s="2" t="s">
        <v>155</v>
      </c>
      <c r="E142" s="3">
        <v>11787</v>
      </c>
      <c r="F142" s="22">
        <v>0</v>
      </c>
      <c r="G142" s="12">
        <v>4573521</v>
      </c>
      <c r="H142" s="18">
        <v>1366400</v>
      </c>
      <c r="I142" s="22">
        <v>0</v>
      </c>
      <c r="J142" s="14">
        <v>0</v>
      </c>
      <c r="K142" s="6">
        <v>5939921</v>
      </c>
      <c r="L142" s="29">
        <v>76.996327055528184</v>
      </c>
      <c r="M142" s="29">
        <v>76.996327055528184</v>
      </c>
      <c r="N142" s="6">
        <v>503.93832188003734</v>
      </c>
    </row>
    <row r="143" spans="1:14" x14ac:dyDescent="0.2">
      <c r="A143" s="2" t="s">
        <v>156</v>
      </c>
      <c r="B143" s="2" t="s">
        <v>98</v>
      </c>
      <c r="C143" s="31">
        <v>3</v>
      </c>
      <c r="D143" s="2" t="s">
        <v>157</v>
      </c>
      <c r="E143" s="3">
        <v>1236</v>
      </c>
      <c r="F143" s="22">
        <v>0</v>
      </c>
      <c r="G143" s="12">
        <v>319891</v>
      </c>
      <c r="H143" s="18">
        <v>151145</v>
      </c>
      <c r="I143" s="22">
        <v>0</v>
      </c>
      <c r="J143" s="14">
        <v>0</v>
      </c>
      <c r="K143" s="6">
        <v>471036</v>
      </c>
      <c r="L143" s="29">
        <v>67.912219023599036</v>
      </c>
      <c r="M143" s="29">
        <v>67.912219023599036</v>
      </c>
      <c r="N143" s="6">
        <v>381.09708737864077</v>
      </c>
    </row>
    <row r="144" spans="1:14" x14ac:dyDescent="0.2">
      <c r="A144" s="2" t="s">
        <v>158</v>
      </c>
      <c r="B144" s="2" t="s">
        <v>98</v>
      </c>
      <c r="C144" s="31">
        <v>3</v>
      </c>
      <c r="D144" s="2" t="s">
        <v>159</v>
      </c>
      <c r="E144" s="3">
        <v>3036</v>
      </c>
      <c r="F144" s="22">
        <v>0</v>
      </c>
      <c r="G144" s="12">
        <v>919375</v>
      </c>
      <c r="H144" s="18">
        <v>409790</v>
      </c>
      <c r="I144" s="22">
        <v>0</v>
      </c>
      <c r="J144" s="14">
        <v>0</v>
      </c>
      <c r="K144" s="6">
        <v>1329165</v>
      </c>
      <c r="L144" s="29">
        <v>69.169365729612196</v>
      </c>
      <c r="M144" s="29">
        <v>69.169365729612196</v>
      </c>
      <c r="N144" s="6">
        <v>437.8013833992095</v>
      </c>
    </row>
    <row r="145" spans="1:14" x14ac:dyDescent="0.2">
      <c r="A145" s="2" t="s">
        <v>160</v>
      </c>
      <c r="B145" s="2" t="s">
        <v>98</v>
      </c>
      <c r="C145" s="31">
        <v>3</v>
      </c>
      <c r="D145" s="2" t="s">
        <v>161</v>
      </c>
      <c r="E145" s="3">
        <v>433</v>
      </c>
      <c r="F145" s="22">
        <v>0</v>
      </c>
      <c r="G145" s="12">
        <v>112407</v>
      </c>
      <c r="H145" s="18">
        <v>73410</v>
      </c>
      <c r="I145" s="22">
        <v>0</v>
      </c>
      <c r="J145" s="14">
        <v>0</v>
      </c>
      <c r="K145" s="6">
        <v>185817</v>
      </c>
      <c r="L145" s="29">
        <v>60.493388656581473</v>
      </c>
      <c r="M145" s="29">
        <v>60.493388656581473</v>
      </c>
      <c r="N145" s="6">
        <v>429.13856812933028</v>
      </c>
    </row>
    <row r="146" spans="1:14" x14ac:dyDescent="0.2">
      <c r="A146" s="2" t="s">
        <v>162</v>
      </c>
      <c r="B146" s="2" t="s">
        <v>98</v>
      </c>
      <c r="C146" s="31">
        <v>3</v>
      </c>
      <c r="D146" s="2" t="s">
        <v>163</v>
      </c>
      <c r="E146" s="3">
        <v>865</v>
      </c>
      <c r="F146" s="22">
        <v>0</v>
      </c>
      <c r="G146" s="12">
        <v>270731</v>
      </c>
      <c r="H146" s="18">
        <v>67440</v>
      </c>
      <c r="I146" s="22">
        <v>0</v>
      </c>
      <c r="J146" s="14">
        <v>0</v>
      </c>
      <c r="K146" s="6">
        <v>338171</v>
      </c>
      <c r="L146" s="29">
        <v>80.05742656821549</v>
      </c>
      <c r="M146" s="29">
        <v>80.05742656821549</v>
      </c>
      <c r="N146" s="6">
        <v>390.94913294797686</v>
      </c>
    </row>
    <row r="147" spans="1:14" x14ac:dyDescent="0.2">
      <c r="A147" s="2" t="s">
        <v>164</v>
      </c>
      <c r="B147" s="2" t="s">
        <v>98</v>
      </c>
      <c r="C147" s="31">
        <v>3</v>
      </c>
      <c r="D147" s="2" t="s">
        <v>165</v>
      </c>
      <c r="E147" s="3">
        <v>1029</v>
      </c>
      <c r="F147" s="22">
        <v>0</v>
      </c>
      <c r="G147" s="12">
        <v>301903</v>
      </c>
      <c r="H147" s="18">
        <v>229390</v>
      </c>
      <c r="I147" s="22">
        <v>0</v>
      </c>
      <c r="J147" s="14">
        <v>0</v>
      </c>
      <c r="K147" s="6">
        <v>531293</v>
      </c>
      <c r="L147" s="29">
        <v>56.824200582352866</v>
      </c>
      <c r="M147" s="29">
        <v>56.824200582352866</v>
      </c>
      <c r="N147" s="6">
        <v>516.3197278911565</v>
      </c>
    </row>
    <row r="148" spans="1:14" x14ac:dyDescent="0.2">
      <c r="A148" s="2" t="s">
        <v>166</v>
      </c>
      <c r="B148" s="2" t="s">
        <v>98</v>
      </c>
      <c r="C148" s="31">
        <v>3</v>
      </c>
      <c r="D148" s="2" t="s">
        <v>167</v>
      </c>
      <c r="E148" s="3">
        <v>17557</v>
      </c>
      <c r="F148" s="22">
        <v>0</v>
      </c>
      <c r="G148" s="12">
        <v>6952999</v>
      </c>
      <c r="H148" s="18">
        <v>2595630</v>
      </c>
      <c r="I148" s="22">
        <v>0</v>
      </c>
      <c r="J148" s="14">
        <v>0</v>
      </c>
      <c r="K148" s="6">
        <v>9548629</v>
      </c>
      <c r="L148" s="29">
        <v>72.816725835719453</v>
      </c>
      <c r="M148" s="29">
        <v>72.816725835719453</v>
      </c>
      <c r="N148" s="6">
        <v>543.86449849063047</v>
      </c>
    </row>
    <row r="149" spans="1:14" x14ac:dyDescent="0.2">
      <c r="A149" s="2" t="s">
        <v>168</v>
      </c>
      <c r="B149" s="2" t="s">
        <v>98</v>
      </c>
      <c r="C149" s="31">
        <v>3</v>
      </c>
      <c r="D149" s="2" t="s">
        <v>169</v>
      </c>
      <c r="E149" s="3">
        <v>9080</v>
      </c>
      <c r="F149" s="22">
        <v>0</v>
      </c>
      <c r="G149" s="12">
        <v>3470747</v>
      </c>
      <c r="H149" s="18">
        <v>1114420</v>
      </c>
      <c r="I149" s="22">
        <v>0</v>
      </c>
      <c r="J149" s="14">
        <v>0</v>
      </c>
      <c r="K149" s="6">
        <v>4585167</v>
      </c>
      <c r="L149" s="29">
        <v>75.695105543593073</v>
      </c>
      <c r="M149" s="29">
        <v>75.695105543593073</v>
      </c>
      <c r="N149" s="6">
        <v>504.97433920704844</v>
      </c>
    </row>
    <row r="150" spans="1:14" x14ac:dyDescent="0.2">
      <c r="A150" s="2" t="s">
        <v>170</v>
      </c>
      <c r="B150" s="2" t="s">
        <v>98</v>
      </c>
      <c r="C150" s="31">
        <v>3</v>
      </c>
      <c r="D150" s="2" t="s">
        <v>171</v>
      </c>
      <c r="E150" s="3">
        <v>2372</v>
      </c>
      <c r="F150" s="22">
        <v>0</v>
      </c>
      <c r="G150" s="12">
        <v>1177504</v>
      </c>
      <c r="H150" s="18">
        <v>308350</v>
      </c>
      <c r="I150" s="22">
        <v>0</v>
      </c>
      <c r="J150" s="14">
        <v>0</v>
      </c>
      <c r="K150" s="6">
        <v>1485854</v>
      </c>
      <c r="L150" s="29">
        <v>79.247624598379119</v>
      </c>
      <c r="M150" s="29">
        <v>79.247624598379119</v>
      </c>
      <c r="N150" s="6">
        <v>626.41399662731874</v>
      </c>
    </row>
    <row r="151" spans="1:14" x14ac:dyDescent="0.2">
      <c r="A151" s="2" t="s">
        <v>172</v>
      </c>
      <c r="B151" s="2" t="s">
        <v>98</v>
      </c>
      <c r="C151" s="31">
        <v>3</v>
      </c>
      <c r="D151" s="2" t="s">
        <v>173</v>
      </c>
      <c r="E151" s="3">
        <v>350</v>
      </c>
      <c r="F151" s="22">
        <v>0</v>
      </c>
      <c r="G151" s="12">
        <v>201218</v>
      </c>
      <c r="H151" s="18">
        <v>141149</v>
      </c>
      <c r="I151" s="22">
        <v>0</v>
      </c>
      <c r="J151" s="14">
        <v>0</v>
      </c>
      <c r="K151" s="6">
        <v>342367</v>
      </c>
      <c r="L151" s="29">
        <v>58.772603667993707</v>
      </c>
      <c r="M151" s="29">
        <v>58.772603667993707</v>
      </c>
      <c r="N151" s="6">
        <v>978.19142857142856</v>
      </c>
    </row>
    <row r="152" spans="1:14" x14ac:dyDescent="0.2">
      <c r="A152" s="2" t="s">
        <v>174</v>
      </c>
      <c r="B152" s="2" t="s">
        <v>98</v>
      </c>
      <c r="C152" s="31">
        <v>3</v>
      </c>
      <c r="D152" s="2" t="s">
        <v>175</v>
      </c>
      <c r="E152" s="3">
        <v>926</v>
      </c>
      <c r="F152" s="22">
        <v>0</v>
      </c>
      <c r="G152" s="12">
        <v>242381</v>
      </c>
      <c r="H152" s="18">
        <v>303460</v>
      </c>
      <c r="I152" s="22">
        <v>0</v>
      </c>
      <c r="J152" s="14">
        <v>0</v>
      </c>
      <c r="K152" s="6">
        <v>545841</v>
      </c>
      <c r="L152" s="29">
        <v>44.405055684714043</v>
      </c>
      <c r="M152" s="29">
        <v>44.405055684714043</v>
      </c>
      <c r="N152" s="6">
        <v>589.46112311015122</v>
      </c>
    </row>
    <row r="153" spans="1:14" x14ac:dyDescent="0.2">
      <c r="A153" s="2" t="s">
        <v>176</v>
      </c>
      <c r="B153" s="2" t="s">
        <v>98</v>
      </c>
      <c r="C153" s="31">
        <v>3</v>
      </c>
      <c r="D153" s="2" t="s">
        <v>177</v>
      </c>
      <c r="E153" s="3">
        <v>872</v>
      </c>
      <c r="F153" s="22">
        <v>0</v>
      </c>
      <c r="G153" s="12">
        <v>260839</v>
      </c>
      <c r="H153" s="18">
        <v>157710</v>
      </c>
      <c r="I153" s="22">
        <v>0</v>
      </c>
      <c r="J153" s="14">
        <v>0</v>
      </c>
      <c r="K153" s="6">
        <v>418549</v>
      </c>
      <c r="L153" s="29">
        <v>62.319823963263566</v>
      </c>
      <c r="M153" s="29">
        <v>62.319823963263566</v>
      </c>
      <c r="N153" s="6">
        <v>479.98738532110093</v>
      </c>
    </row>
    <row r="154" spans="1:14" x14ac:dyDescent="0.2">
      <c r="A154" s="2" t="s">
        <v>178</v>
      </c>
      <c r="B154" s="2" t="s">
        <v>179</v>
      </c>
      <c r="C154" s="31">
        <v>5</v>
      </c>
      <c r="D154" s="2" t="s">
        <v>180</v>
      </c>
      <c r="E154" s="3">
        <v>2423</v>
      </c>
      <c r="F154" s="22">
        <v>0</v>
      </c>
      <c r="G154" s="12">
        <v>695238</v>
      </c>
      <c r="H154" s="18">
        <v>546060</v>
      </c>
      <c r="I154" s="22">
        <v>0</v>
      </c>
      <c r="J154" s="14">
        <v>0</v>
      </c>
      <c r="K154" s="6">
        <v>1241298</v>
      </c>
      <c r="L154" s="29">
        <v>56.008951919684066</v>
      </c>
      <c r="M154" s="29">
        <v>56.008951919684066</v>
      </c>
      <c r="N154" s="6">
        <v>512.29797771357823</v>
      </c>
    </row>
    <row r="155" spans="1:14" x14ac:dyDescent="0.2">
      <c r="A155" s="2" t="s">
        <v>181</v>
      </c>
      <c r="B155" s="2" t="s">
        <v>179</v>
      </c>
      <c r="C155" s="31">
        <v>5</v>
      </c>
      <c r="D155" s="2" t="s">
        <v>182</v>
      </c>
      <c r="E155" s="3">
        <v>3591</v>
      </c>
      <c r="F155" s="22">
        <v>0</v>
      </c>
      <c r="G155" s="12">
        <v>1118108</v>
      </c>
      <c r="H155" s="18">
        <v>499980</v>
      </c>
      <c r="I155" s="22">
        <v>0</v>
      </c>
      <c r="J155" s="14">
        <v>0</v>
      </c>
      <c r="K155" s="6">
        <v>1618088</v>
      </c>
      <c r="L155" s="29">
        <v>69.100568077879572</v>
      </c>
      <c r="M155" s="29">
        <v>69.100568077879572</v>
      </c>
      <c r="N155" s="6">
        <v>450.59537733221941</v>
      </c>
    </row>
    <row r="156" spans="1:14" x14ac:dyDescent="0.2">
      <c r="A156" s="2" t="s">
        <v>183</v>
      </c>
      <c r="B156" s="2" t="s">
        <v>179</v>
      </c>
      <c r="C156" s="31">
        <v>5</v>
      </c>
      <c r="D156" s="2" t="s">
        <v>184</v>
      </c>
      <c r="E156" s="3">
        <v>1636</v>
      </c>
      <c r="F156" s="22">
        <v>0</v>
      </c>
      <c r="G156" s="12">
        <v>406913</v>
      </c>
      <c r="H156" s="18">
        <v>225360</v>
      </c>
      <c r="I156" s="22">
        <v>0</v>
      </c>
      <c r="J156" s="14">
        <v>0</v>
      </c>
      <c r="K156" s="6">
        <v>632273</v>
      </c>
      <c r="L156" s="29">
        <v>64.357168501580801</v>
      </c>
      <c r="M156" s="29">
        <v>64.357168501580801</v>
      </c>
      <c r="N156" s="6">
        <v>386.47493887530561</v>
      </c>
    </row>
    <row r="157" spans="1:14" x14ac:dyDescent="0.2">
      <c r="A157" s="2" t="s">
        <v>185</v>
      </c>
      <c r="B157" s="2" t="s">
        <v>179</v>
      </c>
      <c r="C157" s="31">
        <v>5</v>
      </c>
      <c r="D157" s="2" t="s">
        <v>186</v>
      </c>
      <c r="E157" s="3">
        <v>926</v>
      </c>
      <c r="F157" s="22">
        <v>0</v>
      </c>
      <c r="G157" s="12">
        <v>263390</v>
      </c>
      <c r="H157" s="18">
        <v>194970</v>
      </c>
      <c r="I157" s="22">
        <v>0</v>
      </c>
      <c r="J157" s="14">
        <v>0</v>
      </c>
      <c r="K157" s="6">
        <v>458360</v>
      </c>
      <c r="L157" s="29">
        <v>57.463565756174184</v>
      </c>
      <c r="M157" s="29">
        <v>57.463565756174184</v>
      </c>
      <c r="N157" s="6">
        <v>494.98920086393088</v>
      </c>
    </row>
    <row r="158" spans="1:14" x14ac:dyDescent="0.2">
      <c r="A158" s="2" t="s">
        <v>187</v>
      </c>
      <c r="B158" s="2" t="s">
        <v>179</v>
      </c>
      <c r="C158" s="31">
        <v>5</v>
      </c>
      <c r="D158" s="2" t="s">
        <v>188</v>
      </c>
      <c r="E158" s="3">
        <v>45277</v>
      </c>
      <c r="F158" s="22">
        <v>24600</v>
      </c>
      <c r="G158" s="12">
        <v>16322698.199999999</v>
      </c>
      <c r="H158" s="18">
        <v>7572570</v>
      </c>
      <c r="I158" s="22">
        <v>24600</v>
      </c>
      <c r="J158" s="14">
        <v>0</v>
      </c>
      <c r="K158" s="6">
        <v>23895268.199999999</v>
      </c>
      <c r="L158" s="29">
        <v>68.341924225151047</v>
      </c>
      <c r="M158" s="29">
        <v>68.341924225151047</v>
      </c>
      <c r="N158" s="6">
        <v>527.75732049384897</v>
      </c>
    </row>
    <row r="159" spans="1:14" x14ac:dyDescent="0.2">
      <c r="A159" s="2" t="s">
        <v>189</v>
      </c>
      <c r="B159" s="2" t="s">
        <v>179</v>
      </c>
      <c r="C159" s="31">
        <v>5</v>
      </c>
      <c r="D159" s="2" t="s">
        <v>190</v>
      </c>
      <c r="E159" s="3">
        <v>1009</v>
      </c>
      <c r="F159" s="22">
        <v>0</v>
      </c>
      <c r="G159" s="12">
        <v>197222</v>
      </c>
      <c r="H159" s="18">
        <v>156890</v>
      </c>
      <c r="I159" s="22">
        <v>0</v>
      </c>
      <c r="J159" s="14">
        <v>0</v>
      </c>
      <c r="K159" s="6">
        <v>354112</v>
      </c>
      <c r="L159" s="29">
        <v>55.694808422194107</v>
      </c>
      <c r="M159" s="29">
        <v>55.694808422194107</v>
      </c>
      <c r="N159" s="6">
        <v>350.95341922695741</v>
      </c>
    </row>
    <row r="160" spans="1:14" x14ac:dyDescent="0.2">
      <c r="A160" s="2" t="s">
        <v>191</v>
      </c>
      <c r="B160" s="2" t="s">
        <v>179</v>
      </c>
      <c r="C160" s="31">
        <v>5</v>
      </c>
      <c r="D160" s="2" t="s">
        <v>192</v>
      </c>
      <c r="E160" s="3">
        <v>8397</v>
      </c>
      <c r="F160" s="22">
        <v>0</v>
      </c>
      <c r="G160" s="12">
        <v>2370795</v>
      </c>
      <c r="H160" s="18">
        <v>921740</v>
      </c>
      <c r="I160" s="22">
        <v>0</v>
      </c>
      <c r="J160" s="14">
        <v>0</v>
      </c>
      <c r="K160" s="6">
        <v>3292535</v>
      </c>
      <c r="L160" s="29">
        <v>72.005157120577294</v>
      </c>
      <c r="M160" s="29">
        <v>72.005157120577294</v>
      </c>
      <c r="N160" s="6">
        <v>392.10849112778374</v>
      </c>
    </row>
    <row r="161" spans="1:14" x14ac:dyDescent="0.2">
      <c r="A161" s="2" t="s">
        <v>193</v>
      </c>
      <c r="B161" s="2" t="s">
        <v>179</v>
      </c>
      <c r="C161" s="31">
        <v>5</v>
      </c>
      <c r="D161" s="2" t="s">
        <v>194</v>
      </c>
      <c r="E161" s="3">
        <v>2527</v>
      </c>
      <c r="F161" s="22">
        <v>0</v>
      </c>
      <c r="G161" s="12">
        <v>557457</v>
      </c>
      <c r="H161" s="18">
        <v>313630</v>
      </c>
      <c r="I161" s="22">
        <v>0</v>
      </c>
      <c r="J161" s="14">
        <v>0</v>
      </c>
      <c r="K161" s="6">
        <v>871087</v>
      </c>
      <c r="L161" s="29">
        <v>63.995559570972816</v>
      </c>
      <c r="M161" s="29">
        <v>63.995559570972816</v>
      </c>
      <c r="N161" s="6">
        <v>344.71191135734074</v>
      </c>
    </row>
    <row r="162" spans="1:14" x14ac:dyDescent="0.2">
      <c r="A162" s="2" t="s">
        <v>195</v>
      </c>
      <c r="B162" s="2" t="s">
        <v>179</v>
      </c>
      <c r="C162" s="31">
        <v>5</v>
      </c>
      <c r="D162" s="2" t="s">
        <v>196</v>
      </c>
      <c r="E162" s="3">
        <v>2260</v>
      </c>
      <c r="F162" s="22">
        <v>0</v>
      </c>
      <c r="G162" s="12">
        <v>550483</v>
      </c>
      <c r="H162" s="18">
        <v>257880</v>
      </c>
      <c r="I162" s="22">
        <v>0</v>
      </c>
      <c r="J162" s="14">
        <v>0</v>
      </c>
      <c r="K162" s="6">
        <v>808363</v>
      </c>
      <c r="L162" s="29">
        <v>68.098490405919122</v>
      </c>
      <c r="M162" s="29">
        <v>68.098490405919122</v>
      </c>
      <c r="N162" s="6">
        <v>357.68274336283184</v>
      </c>
    </row>
    <row r="163" spans="1:14" x14ac:dyDescent="0.2">
      <c r="A163" s="2" t="s">
        <v>197</v>
      </c>
      <c r="B163" s="2" t="s">
        <v>179</v>
      </c>
      <c r="C163" s="31">
        <v>5</v>
      </c>
      <c r="D163" s="2" t="s">
        <v>198</v>
      </c>
      <c r="E163" s="3">
        <v>3663</v>
      </c>
      <c r="F163" s="22">
        <v>0</v>
      </c>
      <c r="G163" s="12">
        <v>1566957</v>
      </c>
      <c r="H163" s="18">
        <v>457420</v>
      </c>
      <c r="I163" s="22">
        <v>0</v>
      </c>
      <c r="J163" s="14">
        <v>0</v>
      </c>
      <c r="K163" s="6">
        <v>2024377</v>
      </c>
      <c r="L163" s="29">
        <v>77.404406392682787</v>
      </c>
      <c r="M163" s="29">
        <v>77.404406392682787</v>
      </c>
      <c r="N163" s="6">
        <v>552.65547365547366</v>
      </c>
    </row>
    <row r="164" spans="1:14" x14ac:dyDescent="0.2">
      <c r="A164" s="2" t="s">
        <v>199</v>
      </c>
      <c r="B164" s="2" t="s">
        <v>179</v>
      </c>
      <c r="C164" s="31">
        <v>5</v>
      </c>
      <c r="D164" s="2" t="s">
        <v>200</v>
      </c>
      <c r="E164" s="3">
        <v>2898</v>
      </c>
      <c r="F164" s="22">
        <v>0</v>
      </c>
      <c r="G164" s="12">
        <v>719269</v>
      </c>
      <c r="H164" s="18">
        <v>375947</v>
      </c>
      <c r="I164" s="22">
        <v>0</v>
      </c>
      <c r="J164" s="14">
        <v>0</v>
      </c>
      <c r="K164" s="6">
        <v>1095216</v>
      </c>
      <c r="L164" s="29">
        <v>65.673711852273883</v>
      </c>
      <c r="M164" s="29">
        <v>65.673711852273883</v>
      </c>
      <c r="N164" s="6">
        <v>377.92132505175982</v>
      </c>
    </row>
    <row r="165" spans="1:14" x14ac:dyDescent="0.2">
      <c r="A165" s="2" t="s">
        <v>201</v>
      </c>
      <c r="B165" s="2" t="s">
        <v>179</v>
      </c>
      <c r="C165" s="31">
        <v>5</v>
      </c>
      <c r="D165" s="2" t="s">
        <v>202</v>
      </c>
      <c r="E165" s="3">
        <v>862</v>
      </c>
      <c r="F165" s="22">
        <v>0</v>
      </c>
      <c r="G165" s="12">
        <v>263821</v>
      </c>
      <c r="H165" s="18">
        <v>89120</v>
      </c>
      <c r="I165" s="22">
        <v>0</v>
      </c>
      <c r="J165" s="14">
        <v>0</v>
      </c>
      <c r="K165" s="6">
        <v>352941</v>
      </c>
      <c r="L165" s="29">
        <v>74.749320707993689</v>
      </c>
      <c r="M165" s="29">
        <v>74.749320707993689</v>
      </c>
      <c r="N165" s="6">
        <v>409.44431554524363</v>
      </c>
    </row>
    <row r="166" spans="1:14" x14ac:dyDescent="0.2">
      <c r="A166" s="2" t="s">
        <v>203</v>
      </c>
      <c r="B166" s="2" t="s">
        <v>179</v>
      </c>
      <c r="C166" s="31">
        <v>5</v>
      </c>
      <c r="D166" s="2" t="s">
        <v>204</v>
      </c>
      <c r="E166" s="3">
        <v>5354</v>
      </c>
      <c r="F166" s="22">
        <v>0</v>
      </c>
      <c r="G166" s="12">
        <v>3594310</v>
      </c>
      <c r="H166" s="18">
        <v>1267320</v>
      </c>
      <c r="I166" s="22">
        <v>0</v>
      </c>
      <c r="J166" s="14">
        <v>0</v>
      </c>
      <c r="K166" s="6">
        <v>4861630</v>
      </c>
      <c r="L166" s="29">
        <v>73.932199694341193</v>
      </c>
      <c r="M166" s="29">
        <v>73.932199694341193</v>
      </c>
      <c r="N166" s="6">
        <v>908.03698169592826</v>
      </c>
    </row>
    <row r="167" spans="1:14" x14ac:dyDescent="0.2">
      <c r="A167" s="2" t="s">
        <v>205</v>
      </c>
      <c r="B167" s="2" t="s">
        <v>179</v>
      </c>
      <c r="C167" s="31">
        <v>5</v>
      </c>
      <c r="D167" s="2" t="s">
        <v>206</v>
      </c>
      <c r="E167" s="3">
        <v>8707</v>
      </c>
      <c r="F167" s="22">
        <v>0</v>
      </c>
      <c r="G167" s="12">
        <v>2065354</v>
      </c>
      <c r="H167" s="18">
        <v>803880</v>
      </c>
      <c r="I167" s="22">
        <v>0</v>
      </c>
      <c r="J167" s="14">
        <v>0</v>
      </c>
      <c r="K167" s="6">
        <v>2869234</v>
      </c>
      <c r="L167" s="29">
        <v>71.982766132005963</v>
      </c>
      <c r="M167" s="29">
        <v>71.982766132005963</v>
      </c>
      <c r="N167" s="6">
        <v>329.53187090846444</v>
      </c>
    </row>
    <row r="168" spans="1:14" x14ac:dyDescent="0.2">
      <c r="A168" s="2" t="s">
        <v>207</v>
      </c>
      <c r="B168" s="2" t="s">
        <v>179</v>
      </c>
      <c r="C168" s="31">
        <v>5</v>
      </c>
      <c r="D168" s="2" t="s">
        <v>208</v>
      </c>
      <c r="E168" s="3">
        <v>1089</v>
      </c>
      <c r="F168" s="22">
        <v>0</v>
      </c>
      <c r="G168" s="12">
        <v>305925</v>
      </c>
      <c r="H168" s="18">
        <v>93010</v>
      </c>
      <c r="I168" s="22">
        <v>0</v>
      </c>
      <c r="J168" s="14">
        <v>0</v>
      </c>
      <c r="K168" s="6">
        <v>398935</v>
      </c>
      <c r="L168" s="29">
        <v>76.685424943913176</v>
      </c>
      <c r="M168" s="29">
        <v>76.685424943913176</v>
      </c>
      <c r="N168" s="6">
        <v>366.33149678604224</v>
      </c>
    </row>
    <row r="169" spans="1:14" x14ac:dyDescent="0.2">
      <c r="A169" s="2" t="s">
        <v>209</v>
      </c>
      <c r="B169" s="2" t="s">
        <v>179</v>
      </c>
      <c r="C169" s="31">
        <v>5</v>
      </c>
      <c r="D169" s="2" t="s">
        <v>210</v>
      </c>
      <c r="E169" s="3">
        <v>15924</v>
      </c>
      <c r="F169" s="22">
        <v>0</v>
      </c>
      <c r="G169" s="12">
        <v>7256822</v>
      </c>
      <c r="H169" s="18">
        <v>3685610</v>
      </c>
      <c r="I169" s="22">
        <v>0</v>
      </c>
      <c r="J169" s="14">
        <v>0</v>
      </c>
      <c r="K169" s="6">
        <v>10942432</v>
      </c>
      <c r="L169" s="29">
        <v>66.31818228342658</v>
      </c>
      <c r="M169" s="29">
        <v>66.31818228342658</v>
      </c>
      <c r="N169" s="6">
        <v>687.16603868374784</v>
      </c>
    </row>
    <row r="170" spans="1:14" x14ac:dyDescent="0.2">
      <c r="A170" s="2" t="s">
        <v>211</v>
      </c>
      <c r="B170" s="2" t="s">
        <v>179</v>
      </c>
      <c r="C170" s="31">
        <v>5</v>
      </c>
      <c r="D170" s="2" t="s">
        <v>212</v>
      </c>
      <c r="E170" s="3">
        <v>2187</v>
      </c>
      <c r="F170" s="22">
        <v>0</v>
      </c>
      <c r="G170" s="12">
        <v>689664</v>
      </c>
      <c r="H170" s="18">
        <v>301090</v>
      </c>
      <c r="I170" s="22">
        <v>0</v>
      </c>
      <c r="J170" s="14">
        <v>0</v>
      </c>
      <c r="K170" s="6">
        <v>990754</v>
      </c>
      <c r="L170" s="29">
        <v>69.610014191211945</v>
      </c>
      <c r="M170" s="29">
        <v>69.610014191211945</v>
      </c>
      <c r="N170" s="6">
        <v>453.01966163694561</v>
      </c>
    </row>
    <row r="171" spans="1:14" x14ac:dyDescent="0.2">
      <c r="A171" s="2" t="s">
        <v>213</v>
      </c>
      <c r="B171" s="2" t="s">
        <v>179</v>
      </c>
      <c r="C171" s="31">
        <v>5</v>
      </c>
      <c r="D171" s="2" t="s">
        <v>214</v>
      </c>
      <c r="E171" s="3">
        <v>1581</v>
      </c>
      <c r="F171" s="22">
        <v>0</v>
      </c>
      <c r="G171" s="12">
        <v>452011</v>
      </c>
      <c r="H171" s="18">
        <v>282290</v>
      </c>
      <c r="I171" s="22">
        <v>0</v>
      </c>
      <c r="J171" s="14">
        <v>0</v>
      </c>
      <c r="K171" s="6">
        <v>734301</v>
      </c>
      <c r="L171" s="29">
        <v>61.556636856003188</v>
      </c>
      <c r="M171" s="29">
        <v>61.556636856003188</v>
      </c>
      <c r="N171" s="6">
        <v>464.45351043643262</v>
      </c>
    </row>
    <row r="172" spans="1:14" x14ac:dyDescent="0.2">
      <c r="A172" s="2" t="s">
        <v>215</v>
      </c>
      <c r="B172" s="2" t="s">
        <v>179</v>
      </c>
      <c r="C172" s="31">
        <v>5</v>
      </c>
      <c r="D172" s="2" t="s">
        <v>216</v>
      </c>
      <c r="E172" s="3">
        <v>4388</v>
      </c>
      <c r="F172" s="22">
        <v>0</v>
      </c>
      <c r="G172" s="12">
        <v>1514844</v>
      </c>
      <c r="H172" s="18">
        <v>655590</v>
      </c>
      <c r="I172" s="22">
        <v>0</v>
      </c>
      <c r="J172" s="14">
        <v>0</v>
      </c>
      <c r="K172" s="6">
        <v>2170434</v>
      </c>
      <c r="L172" s="29">
        <v>69.79452035860109</v>
      </c>
      <c r="M172" s="29">
        <v>69.79452035860109</v>
      </c>
      <c r="N172" s="6">
        <v>494.62944393801274</v>
      </c>
    </row>
    <row r="173" spans="1:14" x14ac:dyDescent="0.2">
      <c r="A173" s="2" t="s">
        <v>217</v>
      </c>
      <c r="B173" s="2" t="s">
        <v>179</v>
      </c>
      <c r="C173" s="31">
        <v>5</v>
      </c>
      <c r="D173" s="2" t="s">
        <v>218</v>
      </c>
      <c r="E173" s="3">
        <v>1838</v>
      </c>
      <c r="F173" s="22">
        <v>27750</v>
      </c>
      <c r="G173" s="12">
        <v>362840</v>
      </c>
      <c r="H173" s="18">
        <v>222020</v>
      </c>
      <c r="I173" s="22">
        <v>27750</v>
      </c>
      <c r="J173" s="14">
        <v>0</v>
      </c>
      <c r="K173" s="6">
        <v>584860</v>
      </c>
      <c r="L173" s="29">
        <v>63.758345440002614</v>
      </c>
      <c r="M173" s="29">
        <v>63.758345440002614</v>
      </c>
      <c r="N173" s="6">
        <v>318.20457018498365</v>
      </c>
    </row>
    <row r="174" spans="1:14" x14ac:dyDescent="0.2">
      <c r="A174" s="2" t="s">
        <v>219</v>
      </c>
      <c r="B174" s="2" t="s">
        <v>179</v>
      </c>
      <c r="C174" s="31">
        <v>5</v>
      </c>
      <c r="D174" s="2" t="s">
        <v>220</v>
      </c>
      <c r="E174" s="3">
        <v>448</v>
      </c>
      <c r="F174" s="22">
        <v>0</v>
      </c>
      <c r="G174" s="12">
        <v>106078</v>
      </c>
      <c r="H174" s="18">
        <v>64090</v>
      </c>
      <c r="I174" s="22">
        <v>0</v>
      </c>
      <c r="J174" s="14">
        <v>0</v>
      </c>
      <c r="K174" s="6">
        <v>170168</v>
      </c>
      <c r="L174" s="29">
        <v>62.337219688778148</v>
      </c>
      <c r="M174" s="29">
        <v>62.337219688778148</v>
      </c>
      <c r="N174" s="6">
        <v>379.83928571428572</v>
      </c>
    </row>
    <row r="175" spans="1:14" x14ac:dyDescent="0.2">
      <c r="A175" s="2" t="s">
        <v>221</v>
      </c>
      <c r="B175" s="2" t="s">
        <v>179</v>
      </c>
      <c r="C175" s="31">
        <v>5</v>
      </c>
      <c r="D175" s="2" t="s">
        <v>222</v>
      </c>
      <c r="E175" s="3">
        <v>1927</v>
      </c>
      <c r="F175" s="22">
        <v>0</v>
      </c>
      <c r="G175" s="12">
        <v>358710</v>
      </c>
      <c r="H175" s="18">
        <v>211480</v>
      </c>
      <c r="I175" s="22">
        <v>0</v>
      </c>
      <c r="J175" s="14">
        <v>0</v>
      </c>
      <c r="K175" s="6">
        <v>570190</v>
      </c>
      <c r="L175" s="29">
        <v>62.910608744453597</v>
      </c>
      <c r="M175" s="29">
        <v>62.910608744453597</v>
      </c>
      <c r="N175" s="6">
        <v>295.89517384535549</v>
      </c>
    </row>
    <row r="176" spans="1:14" x14ac:dyDescent="0.2">
      <c r="A176" s="2" t="s">
        <v>223</v>
      </c>
      <c r="B176" s="2" t="s">
        <v>179</v>
      </c>
      <c r="C176" s="31">
        <v>5</v>
      </c>
      <c r="D176" s="2" t="s">
        <v>224</v>
      </c>
      <c r="E176" s="3">
        <v>391</v>
      </c>
      <c r="F176" s="22">
        <v>0</v>
      </c>
      <c r="G176" s="12">
        <v>117715</v>
      </c>
      <c r="H176" s="18">
        <v>164735</v>
      </c>
      <c r="I176" s="22">
        <v>0</v>
      </c>
      <c r="J176" s="14">
        <v>0</v>
      </c>
      <c r="K176" s="6">
        <v>282450</v>
      </c>
      <c r="L176" s="29">
        <v>41.6764029031687</v>
      </c>
      <c r="M176" s="29">
        <v>41.6764029031687</v>
      </c>
      <c r="N176" s="6">
        <v>722.37851662404091</v>
      </c>
    </row>
    <row r="177" spans="1:14" x14ac:dyDescent="0.2">
      <c r="A177" s="2" t="s">
        <v>225</v>
      </c>
      <c r="B177" s="2" t="s">
        <v>179</v>
      </c>
      <c r="C177" s="31">
        <v>5</v>
      </c>
      <c r="D177" s="2" t="s">
        <v>226</v>
      </c>
      <c r="E177" s="3">
        <v>526</v>
      </c>
      <c r="F177" s="22">
        <v>0</v>
      </c>
      <c r="G177" s="12">
        <v>216388</v>
      </c>
      <c r="H177" s="18">
        <v>125860</v>
      </c>
      <c r="I177" s="22">
        <v>0</v>
      </c>
      <c r="J177" s="14">
        <v>0</v>
      </c>
      <c r="K177" s="6">
        <v>342248</v>
      </c>
      <c r="L177" s="29">
        <v>63.225497300203358</v>
      </c>
      <c r="M177" s="29">
        <v>63.225497300203358</v>
      </c>
      <c r="N177" s="6">
        <v>650.66159695817487</v>
      </c>
    </row>
    <row r="178" spans="1:14" x14ac:dyDescent="0.2">
      <c r="A178" s="2" t="s">
        <v>227</v>
      </c>
      <c r="B178" s="2" t="s">
        <v>179</v>
      </c>
      <c r="C178" s="31">
        <v>5</v>
      </c>
      <c r="D178" s="2" t="s">
        <v>228</v>
      </c>
      <c r="E178" s="3">
        <v>13067</v>
      </c>
      <c r="F178" s="22">
        <v>0</v>
      </c>
      <c r="G178" s="12">
        <v>5323191</v>
      </c>
      <c r="H178" s="18">
        <v>1930840</v>
      </c>
      <c r="I178" s="22">
        <v>0</v>
      </c>
      <c r="J178" s="14">
        <v>0</v>
      </c>
      <c r="K178" s="6">
        <v>7254031</v>
      </c>
      <c r="L178" s="29">
        <v>73.382523454890119</v>
      </c>
      <c r="M178" s="29">
        <v>73.382523454890119</v>
      </c>
      <c r="N178" s="6">
        <v>555.14127190632894</v>
      </c>
    </row>
    <row r="179" spans="1:14" x14ac:dyDescent="0.2">
      <c r="A179" s="2" t="s">
        <v>229</v>
      </c>
      <c r="B179" s="2" t="s">
        <v>179</v>
      </c>
      <c r="C179" s="31">
        <v>5</v>
      </c>
      <c r="D179" s="2" t="s">
        <v>230</v>
      </c>
      <c r="E179" s="3">
        <v>4581</v>
      </c>
      <c r="F179" s="22">
        <v>0</v>
      </c>
      <c r="G179" s="12">
        <v>1723013</v>
      </c>
      <c r="H179" s="18">
        <v>919630</v>
      </c>
      <c r="I179" s="22">
        <v>0</v>
      </c>
      <c r="J179" s="14">
        <v>0</v>
      </c>
      <c r="K179" s="6">
        <v>2642643</v>
      </c>
      <c r="L179" s="29">
        <v>65.200369478586396</v>
      </c>
      <c r="M179" s="29">
        <v>65.200369478586396</v>
      </c>
      <c r="N179" s="6">
        <v>576.87033398821222</v>
      </c>
    </row>
    <row r="180" spans="1:14" x14ac:dyDescent="0.2">
      <c r="A180" s="2" t="s">
        <v>231</v>
      </c>
      <c r="B180" s="2" t="s">
        <v>179</v>
      </c>
      <c r="C180" s="31">
        <v>5</v>
      </c>
      <c r="D180" s="2" t="s">
        <v>232</v>
      </c>
      <c r="E180" s="3">
        <v>153</v>
      </c>
      <c r="F180" s="22">
        <v>0</v>
      </c>
      <c r="G180" s="12">
        <v>43393</v>
      </c>
      <c r="H180" s="18">
        <v>20786</v>
      </c>
      <c r="I180" s="22">
        <v>0</v>
      </c>
      <c r="J180" s="14">
        <v>0</v>
      </c>
      <c r="K180" s="6">
        <v>64179</v>
      </c>
      <c r="L180" s="29">
        <v>67.612458904002864</v>
      </c>
      <c r="M180" s="29">
        <v>67.612458904002864</v>
      </c>
      <c r="N180" s="6">
        <v>419.47058823529414</v>
      </c>
    </row>
    <row r="181" spans="1:14" x14ac:dyDescent="0.2">
      <c r="A181" s="2" t="s">
        <v>233</v>
      </c>
      <c r="B181" s="2" t="s">
        <v>179</v>
      </c>
      <c r="C181" s="31">
        <v>5</v>
      </c>
      <c r="D181" s="2" t="s">
        <v>234</v>
      </c>
      <c r="E181" s="3">
        <v>4169</v>
      </c>
      <c r="F181" s="22">
        <v>0</v>
      </c>
      <c r="G181" s="12">
        <v>1404733</v>
      </c>
      <c r="H181" s="18">
        <v>812610</v>
      </c>
      <c r="I181" s="22">
        <v>0</v>
      </c>
      <c r="J181" s="14">
        <v>0</v>
      </c>
      <c r="K181" s="6">
        <v>2217343</v>
      </c>
      <c r="L181" s="29">
        <v>63.352084003241714</v>
      </c>
      <c r="M181" s="29">
        <v>63.352084003241714</v>
      </c>
      <c r="N181" s="6">
        <v>531.86447589349962</v>
      </c>
    </row>
    <row r="182" spans="1:14" x14ac:dyDescent="0.2">
      <c r="A182" s="2" t="s">
        <v>235</v>
      </c>
      <c r="B182" s="2" t="s">
        <v>179</v>
      </c>
      <c r="C182" s="31">
        <v>5</v>
      </c>
      <c r="D182" s="2" t="s">
        <v>236</v>
      </c>
      <c r="E182" s="3">
        <v>1840</v>
      </c>
      <c r="F182" s="22">
        <v>0</v>
      </c>
      <c r="G182" s="12">
        <v>437975</v>
      </c>
      <c r="H182" s="18">
        <v>267524</v>
      </c>
      <c r="I182" s="22">
        <v>0</v>
      </c>
      <c r="J182" s="14">
        <v>0</v>
      </c>
      <c r="K182" s="6">
        <v>705499</v>
      </c>
      <c r="L182" s="29">
        <v>62.080173040642151</v>
      </c>
      <c r="M182" s="29">
        <v>62.080173040642151</v>
      </c>
      <c r="N182" s="6">
        <v>383.4233695652174</v>
      </c>
    </row>
    <row r="183" spans="1:14" x14ac:dyDescent="0.2">
      <c r="A183" s="2" t="s">
        <v>237</v>
      </c>
      <c r="B183" s="2" t="s">
        <v>179</v>
      </c>
      <c r="C183" s="31">
        <v>5</v>
      </c>
      <c r="D183" s="2" t="s">
        <v>238</v>
      </c>
      <c r="E183" s="3">
        <v>782</v>
      </c>
      <c r="F183" s="22">
        <v>0</v>
      </c>
      <c r="G183" s="12">
        <v>138084</v>
      </c>
      <c r="H183" s="18">
        <v>111810</v>
      </c>
      <c r="I183" s="22">
        <v>0</v>
      </c>
      <c r="J183" s="14">
        <v>0</v>
      </c>
      <c r="K183" s="6">
        <v>249894</v>
      </c>
      <c r="L183" s="29">
        <v>55.257028980287636</v>
      </c>
      <c r="M183" s="29">
        <v>55.257028980287636</v>
      </c>
      <c r="N183" s="6">
        <v>319.55754475703327</v>
      </c>
    </row>
    <row r="184" spans="1:14" x14ac:dyDescent="0.2">
      <c r="A184" s="2" t="s">
        <v>239</v>
      </c>
      <c r="B184" s="2" t="s">
        <v>179</v>
      </c>
      <c r="C184" s="31">
        <v>5</v>
      </c>
      <c r="D184" s="2" t="s">
        <v>240</v>
      </c>
      <c r="E184" s="3">
        <v>47021</v>
      </c>
      <c r="F184" s="22">
        <v>0</v>
      </c>
      <c r="G184" s="12">
        <v>22800864</v>
      </c>
      <c r="H184" s="18">
        <v>10674860</v>
      </c>
      <c r="I184" s="22">
        <v>0</v>
      </c>
      <c r="J184" s="14">
        <v>0</v>
      </c>
      <c r="K184" s="6">
        <v>33475724</v>
      </c>
      <c r="L184" s="29">
        <v>68.111638153068782</v>
      </c>
      <c r="M184" s="29">
        <v>68.111638153068782</v>
      </c>
      <c r="N184" s="6">
        <v>711.93134982241975</v>
      </c>
    </row>
    <row r="185" spans="1:14" x14ac:dyDescent="0.2">
      <c r="A185" s="2" t="s">
        <v>241</v>
      </c>
      <c r="B185" s="2" t="s">
        <v>179</v>
      </c>
      <c r="C185" s="31">
        <v>5</v>
      </c>
      <c r="D185" s="2" t="s">
        <v>242</v>
      </c>
      <c r="E185" s="3">
        <v>7176</v>
      </c>
      <c r="F185" s="22">
        <v>0</v>
      </c>
      <c r="G185" s="12">
        <v>2436043</v>
      </c>
      <c r="H185" s="18">
        <v>967860</v>
      </c>
      <c r="I185" s="22">
        <v>0</v>
      </c>
      <c r="J185" s="14">
        <v>0</v>
      </c>
      <c r="K185" s="6">
        <v>3403903</v>
      </c>
      <c r="L185" s="29">
        <v>71.566169776283289</v>
      </c>
      <c r="M185" s="29">
        <v>71.566169776283289</v>
      </c>
      <c r="N185" s="6">
        <v>474.34545707915271</v>
      </c>
    </row>
    <row r="186" spans="1:14" x14ac:dyDescent="0.2">
      <c r="A186" s="2" t="s">
        <v>243</v>
      </c>
      <c r="B186" s="2" t="s">
        <v>179</v>
      </c>
      <c r="C186" s="31">
        <v>5</v>
      </c>
      <c r="D186" s="2" t="s">
        <v>244</v>
      </c>
      <c r="E186" s="3">
        <v>1879</v>
      </c>
      <c r="F186" s="22">
        <v>0</v>
      </c>
      <c r="G186" s="12">
        <v>381858</v>
      </c>
      <c r="H186" s="18">
        <v>233465</v>
      </c>
      <c r="I186" s="22">
        <v>0</v>
      </c>
      <c r="J186" s="14">
        <v>0</v>
      </c>
      <c r="K186" s="6">
        <v>615323</v>
      </c>
      <c r="L186" s="29">
        <v>62.058138571124431</v>
      </c>
      <c r="M186" s="29">
        <v>62.058138571124431</v>
      </c>
      <c r="N186" s="6">
        <v>327.47365620010646</v>
      </c>
    </row>
    <row r="187" spans="1:14" x14ac:dyDescent="0.2">
      <c r="A187" s="2" t="s">
        <v>245</v>
      </c>
      <c r="B187" s="2" t="s">
        <v>246</v>
      </c>
      <c r="C187" s="31">
        <v>4</v>
      </c>
      <c r="D187" s="2" t="s">
        <v>247</v>
      </c>
      <c r="E187" s="3">
        <v>3748</v>
      </c>
      <c r="F187" s="22">
        <v>0</v>
      </c>
      <c r="G187" s="12">
        <v>1516587</v>
      </c>
      <c r="H187" s="18">
        <v>577675</v>
      </c>
      <c r="I187" s="22">
        <v>0</v>
      </c>
      <c r="J187" s="14">
        <v>0</v>
      </c>
      <c r="K187" s="6">
        <v>2094262</v>
      </c>
      <c r="L187" s="29">
        <v>72.416297483313926</v>
      </c>
      <c r="M187" s="29">
        <v>72.416297483313926</v>
      </c>
      <c r="N187" s="6">
        <v>558.76787620064033</v>
      </c>
    </row>
    <row r="188" spans="1:14" x14ac:dyDescent="0.2">
      <c r="A188" s="2" t="s">
        <v>248</v>
      </c>
      <c r="B188" s="2" t="s">
        <v>246</v>
      </c>
      <c r="C188" s="31">
        <v>4</v>
      </c>
      <c r="D188" s="2" t="s">
        <v>249</v>
      </c>
      <c r="E188" s="3">
        <v>3222</v>
      </c>
      <c r="F188" s="22">
        <v>20000</v>
      </c>
      <c r="G188" s="12">
        <v>737965</v>
      </c>
      <c r="H188" s="18">
        <v>368410</v>
      </c>
      <c r="I188" s="22">
        <v>20000</v>
      </c>
      <c r="J188" s="14">
        <v>0</v>
      </c>
      <c r="K188" s="6">
        <v>1106375</v>
      </c>
      <c r="L188" s="29">
        <v>67.292420375097109</v>
      </c>
      <c r="M188" s="29">
        <v>67.292420375097109</v>
      </c>
      <c r="N188" s="6">
        <v>343.38144009931722</v>
      </c>
    </row>
    <row r="189" spans="1:14" x14ac:dyDescent="0.2">
      <c r="A189" s="2" t="s">
        <v>250</v>
      </c>
      <c r="B189" s="2" t="s">
        <v>246</v>
      </c>
      <c r="C189" s="31">
        <v>4</v>
      </c>
      <c r="D189" s="2" t="s">
        <v>251</v>
      </c>
      <c r="E189" s="3">
        <v>550</v>
      </c>
      <c r="F189" s="22">
        <v>0</v>
      </c>
      <c r="G189" s="12">
        <v>97747.14</v>
      </c>
      <c r="H189" s="18">
        <v>39010</v>
      </c>
      <c r="I189" s="22">
        <v>0</v>
      </c>
      <c r="J189" s="14">
        <v>0</v>
      </c>
      <c r="K189" s="6">
        <v>136757.14000000001</v>
      </c>
      <c r="L189" s="29">
        <v>71.474981123471863</v>
      </c>
      <c r="M189" s="29">
        <v>71.474981123471863</v>
      </c>
      <c r="N189" s="6">
        <v>248.64934545454548</v>
      </c>
    </row>
    <row r="190" spans="1:14" x14ac:dyDescent="0.2">
      <c r="A190" s="2" t="s">
        <v>252</v>
      </c>
      <c r="B190" s="2" t="s">
        <v>246</v>
      </c>
      <c r="C190" s="31">
        <v>4</v>
      </c>
      <c r="D190" s="2" t="s">
        <v>253</v>
      </c>
      <c r="E190" s="3">
        <v>1903</v>
      </c>
      <c r="F190" s="22">
        <v>0</v>
      </c>
      <c r="G190" s="12">
        <v>585311</v>
      </c>
      <c r="H190" s="18">
        <v>349545</v>
      </c>
      <c r="I190" s="22">
        <v>0</v>
      </c>
      <c r="J190" s="14">
        <v>0</v>
      </c>
      <c r="K190" s="6">
        <v>934856</v>
      </c>
      <c r="L190" s="29">
        <v>62.609749522921177</v>
      </c>
      <c r="M190" s="29">
        <v>62.609749522921177</v>
      </c>
      <c r="N190" s="6">
        <v>491.25380977404097</v>
      </c>
    </row>
    <row r="191" spans="1:14" x14ac:dyDescent="0.2">
      <c r="A191" s="2" t="s">
        <v>254</v>
      </c>
      <c r="B191" s="2" t="s">
        <v>246</v>
      </c>
      <c r="C191" s="31">
        <v>4</v>
      </c>
      <c r="D191" s="2" t="s">
        <v>255</v>
      </c>
      <c r="E191" s="3">
        <v>3166</v>
      </c>
      <c r="F191" s="22">
        <v>0</v>
      </c>
      <c r="G191" s="12">
        <v>906696</v>
      </c>
      <c r="H191" s="18">
        <v>301660</v>
      </c>
      <c r="I191" s="22">
        <v>0</v>
      </c>
      <c r="J191" s="14">
        <v>0</v>
      </c>
      <c r="K191" s="6">
        <v>1208356</v>
      </c>
      <c r="L191" s="29">
        <v>75.035502782292639</v>
      </c>
      <c r="M191" s="29">
        <v>75.035502782292639</v>
      </c>
      <c r="N191" s="6">
        <v>381.66645609602023</v>
      </c>
    </row>
    <row r="192" spans="1:14" x14ac:dyDescent="0.2">
      <c r="A192" s="2" t="s">
        <v>256</v>
      </c>
      <c r="B192" s="2" t="s">
        <v>246</v>
      </c>
      <c r="C192" s="31">
        <v>4</v>
      </c>
      <c r="D192" s="2" t="s">
        <v>257</v>
      </c>
      <c r="E192" s="3">
        <v>35727</v>
      </c>
      <c r="F192" s="22">
        <v>0</v>
      </c>
      <c r="G192" s="12">
        <v>13217700</v>
      </c>
      <c r="H192" s="18">
        <v>7011760</v>
      </c>
      <c r="I192" s="22">
        <v>0</v>
      </c>
      <c r="J192" s="14">
        <v>0</v>
      </c>
      <c r="K192" s="6">
        <v>20229460</v>
      </c>
      <c r="L192" s="29">
        <v>65.33886717687966</v>
      </c>
      <c r="M192" s="29">
        <v>65.33886717687966</v>
      </c>
      <c r="N192" s="6">
        <v>566.22330450359675</v>
      </c>
    </row>
    <row r="193" spans="1:14" x14ac:dyDescent="0.2">
      <c r="A193" s="2" t="s">
        <v>258</v>
      </c>
      <c r="B193" s="2" t="s">
        <v>246</v>
      </c>
      <c r="C193" s="31">
        <v>4</v>
      </c>
      <c r="D193" s="2" t="s">
        <v>259</v>
      </c>
      <c r="E193" s="3">
        <v>908</v>
      </c>
      <c r="F193" s="22">
        <v>2790</v>
      </c>
      <c r="G193" s="12">
        <v>175701</v>
      </c>
      <c r="H193" s="18">
        <v>131000</v>
      </c>
      <c r="I193" s="22">
        <v>2790</v>
      </c>
      <c r="J193" s="14">
        <v>0</v>
      </c>
      <c r="K193" s="6">
        <v>306701</v>
      </c>
      <c r="L193" s="29">
        <v>57.672436355176728</v>
      </c>
      <c r="M193" s="29">
        <v>57.672436355176728</v>
      </c>
      <c r="N193" s="6">
        <v>337.7764317180617</v>
      </c>
    </row>
    <row r="194" spans="1:14" x14ac:dyDescent="0.2">
      <c r="A194" s="2" t="s">
        <v>260</v>
      </c>
      <c r="B194" s="2" t="s">
        <v>246</v>
      </c>
      <c r="C194" s="31">
        <v>4</v>
      </c>
      <c r="D194" s="2" t="s">
        <v>261</v>
      </c>
      <c r="E194" s="3">
        <v>3241</v>
      </c>
      <c r="F194" s="22">
        <v>25110</v>
      </c>
      <c r="G194" s="12">
        <v>1133947.46</v>
      </c>
      <c r="H194" s="18">
        <v>257690</v>
      </c>
      <c r="I194" s="22">
        <v>25110</v>
      </c>
      <c r="J194" s="14">
        <v>0</v>
      </c>
      <c r="K194" s="6">
        <v>1391637.46</v>
      </c>
      <c r="L194" s="29">
        <v>81.81115496759034</v>
      </c>
      <c r="M194" s="29">
        <v>81.81115496759034</v>
      </c>
      <c r="N194" s="6">
        <v>429.38520826905273</v>
      </c>
    </row>
    <row r="195" spans="1:14" x14ac:dyDescent="0.2">
      <c r="A195" s="2" t="s">
        <v>262</v>
      </c>
      <c r="B195" s="2" t="s">
        <v>246</v>
      </c>
      <c r="C195" s="31">
        <v>4</v>
      </c>
      <c r="D195" s="2" t="s">
        <v>263</v>
      </c>
      <c r="E195" s="3">
        <v>1149</v>
      </c>
      <c r="F195" s="22">
        <v>0</v>
      </c>
      <c r="G195" s="12">
        <v>270763</v>
      </c>
      <c r="H195" s="18">
        <v>79430</v>
      </c>
      <c r="I195" s="22">
        <v>0</v>
      </c>
      <c r="J195" s="14">
        <v>0</v>
      </c>
      <c r="K195" s="6">
        <v>350193</v>
      </c>
      <c r="L195" s="29">
        <v>77.318221666338275</v>
      </c>
      <c r="M195" s="29">
        <v>77.318221666338275</v>
      </c>
      <c r="N195" s="6">
        <v>304.78067885117491</v>
      </c>
    </row>
    <row r="196" spans="1:14" x14ac:dyDescent="0.2">
      <c r="A196" s="2" t="s">
        <v>264</v>
      </c>
      <c r="B196" s="2" t="s">
        <v>246</v>
      </c>
      <c r="C196" s="31">
        <v>4</v>
      </c>
      <c r="D196" s="2" t="s">
        <v>265</v>
      </c>
      <c r="E196" s="3">
        <v>1385</v>
      </c>
      <c r="F196" s="22">
        <v>18900</v>
      </c>
      <c r="G196" s="12">
        <v>568889.80000000005</v>
      </c>
      <c r="H196" s="18">
        <v>127420</v>
      </c>
      <c r="I196" s="22">
        <v>18900</v>
      </c>
      <c r="J196" s="14">
        <v>0</v>
      </c>
      <c r="K196" s="6">
        <v>696309.8</v>
      </c>
      <c r="L196" s="29">
        <v>82.184248593909089</v>
      </c>
      <c r="M196" s="29">
        <v>82.184248593909089</v>
      </c>
      <c r="N196" s="6">
        <v>502.75075812274372</v>
      </c>
    </row>
    <row r="197" spans="1:14" x14ac:dyDescent="0.2">
      <c r="A197" s="2" t="s">
        <v>266</v>
      </c>
      <c r="B197" s="2" t="s">
        <v>246</v>
      </c>
      <c r="C197" s="31">
        <v>4</v>
      </c>
      <c r="D197" s="2" t="s">
        <v>267</v>
      </c>
      <c r="E197" s="3">
        <v>845</v>
      </c>
      <c r="F197" s="22">
        <v>0</v>
      </c>
      <c r="G197" s="12">
        <v>212681</v>
      </c>
      <c r="H197" s="18">
        <v>99170</v>
      </c>
      <c r="I197" s="22">
        <v>0</v>
      </c>
      <c r="J197" s="14">
        <v>0</v>
      </c>
      <c r="K197" s="6">
        <v>311851</v>
      </c>
      <c r="L197" s="29">
        <v>68.199556839644572</v>
      </c>
      <c r="M197" s="29">
        <v>68.199556839644572</v>
      </c>
      <c r="N197" s="6">
        <v>369.05443786982249</v>
      </c>
    </row>
    <row r="198" spans="1:14" x14ac:dyDescent="0.2">
      <c r="A198" s="2" t="s">
        <v>268</v>
      </c>
      <c r="B198" s="2" t="s">
        <v>246</v>
      </c>
      <c r="C198" s="31">
        <v>4</v>
      </c>
      <c r="D198" s="2" t="s">
        <v>269</v>
      </c>
      <c r="E198" s="3">
        <v>594</v>
      </c>
      <c r="F198" s="22">
        <v>0</v>
      </c>
      <c r="G198" s="12">
        <v>124855.72999999998</v>
      </c>
      <c r="H198" s="18">
        <v>54270</v>
      </c>
      <c r="I198" s="22">
        <v>0</v>
      </c>
      <c r="J198" s="14">
        <v>0</v>
      </c>
      <c r="K198" s="6">
        <v>179125.72999999998</v>
      </c>
      <c r="L198" s="29">
        <v>69.702845035160493</v>
      </c>
      <c r="M198" s="29">
        <v>69.702845035160493</v>
      </c>
      <c r="N198" s="6">
        <v>301.55846801346797</v>
      </c>
    </row>
    <row r="199" spans="1:14" x14ac:dyDescent="0.2">
      <c r="A199" s="2" t="s">
        <v>270</v>
      </c>
      <c r="B199" s="2" t="s">
        <v>246</v>
      </c>
      <c r="C199" s="31">
        <v>4</v>
      </c>
      <c r="D199" s="2" t="s">
        <v>271</v>
      </c>
      <c r="E199" s="3">
        <v>1538</v>
      </c>
      <c r="F199" s="22">
        <v>0</v>
      </c>
      <c r="G199" s="12">
        <v>360945</v>
      </c>
      <c r="H199" s="18">
        <v>110980</v>
      </c>
      <c r="I199" s="22">
        <v>0</v>
      </c>
      <c r="J199" s="14">
        <v>0</v>
      </c>
      <c r="K199" s="6">
        <v>471925</v>
      </c>
      <c r="L199" s="29">
        <v>76.483551411770932</v>
      </c>
      <c r="M199" s="29">
        <v>76.483551411770932</v>
      </c>
      <c r="N199" s="6">
        <v>306.84330299089726</v>
      </c>
    </row>
    <row r="200" spans="1:14" x14ac:dyDescent="0.2">
      <c r="A200" s="2" t="s">
        <v>272</v>
      </c>
      <c r="B200" s="2" t="s">
        <v>246</v>
      </c>
      <c r="C200" s="31">
        <v>4</v>
      </c>
      <c r="D200" s="2" t="s">
        <v>273</v>
      </c>
      <c r="E200" s="3">
        <v>358</v>
      </c>
      <c r="F200" s="22">
        <v>0</v>
      </c>
      <c r="G200" s="12">
        <v>70995</v>
      </c>
      <c r="H200" s="18">
        <v>67230</v>
      </c>
      <c r="I200" s="22">
        <v>0</v>
      </c>
      <c r="J200" s="14">
        <v>0</v>
      </c>
      <c r="K200" s="6">
        <v>138225</v>
      </c>
      <c r="L200" s="29">
        <v>51.361909929462833</v>
      </c>
      <c r="M200" s="29">
        <v>51.361909929462833</v>
      </c>
      <c r="N200" s="6">
        <v>386.10335195530729</v>
      </c>
    </row>
    <row r="201" spans="1:14" x14ac:dyDescent="0.2">
      <c r="A201" s="2" t="s">
        <v>274</v>
      </c>
      <c r="B201" s="2" t="s">
        <v>246</v>
      </c>
      <c r="C201" s="31">
        <v>4</v>
      </c>
      <c r="D201" s="2" t="s">
        <v>275</v>
      </c>
      <c r="E201" s="3">
        <v>1019</v>
      </c>
      <c r="F201" s="22">
        <v>0</v>
      </c>
      <c r="G201" s="12">
        <v>96295</v>
      </c>
      <c r="H201" s="18">
        <v>248630</v>
      </c>
      <c r="I201" s="22">
        <v>0</v>
      </c>
      <c r="J201" s="14">
        <v>0</v>
      </c>
      <c r="K201" s="6">
        <v>344925</v>
      </c>
      <c r="L201" s="29">
        <v>27.917663260129011</v>
      </c>
      <c r="M201" s="29">
        <v>27.917663260129011</v>
      </c>
      <c r="N201" s="6">
        <v>338.4936211972522</v>
      </c>
    </row>
    <row r="202" spans="1:14" x14ac:dyDescent="0.2">
      <c r="A202" s="2" t="s">
        <v>276</v>
      </c>
      <c r="B202" s="2" t="s">
        <v>246</v>
      </c>
      <c r="C202" s="31">
        <v>4</v>
      </c>
      <c r="D202" s="2" t="s">
        <v>277</v>
      </c>
      <c r="E202" s="3">
        <v>728</v>
      </c>
      <c r="F202" s="22">
        <v>0</v>
      </c>
      <c r="G202" s="12">
        <v>184017</v>
      </c>
      <c r="H202" s="18">
        <v>90540</v>
      </c>
      <c r="I202" s="22">
        <v>0</v>
      </c>
      <c r="J202" s="14">
        <v>0</v>
      </c>
      <c r="K202" s="6">
        <v>274557</v>
      </c>
      <c r="L202" s="29">
        <v>67.023241075623645</v>
      </c>
      <c r="M202" s="29">
        <v>67.023241075623645</v>
      </c>
      <c r="N202" s="6">
        <v>377.13873626373629</v>
      </c>
    </row>
    <row r="203" spans="1:14" x14ac:dyDescent="0.2">
      <c r="A203" s="2" t="s">
        <v>278</v>
      </c>
      <c r="B203" s="2" t="s">
        <v>246</v>
      </c>
      <c r="C203" s="31">
        <v>4</v>
      </c>
      <c r="D203" s="2" t="s">
        <v>279</v>
      </c>
      <c r="E203" s="3">
        <v>6244</v>
      </c>
      <c r="F203" s="22">
        <v>0</v>
      </c>
      <c r="G203" s="12">
        <v>1640078</v>
      </c>
      <c r="H203" s="18">
        <v>634760</v>
      </c>
      <c r="I203" s="22">
        <v>0</v>
      </c>
      <c r="J203" s="14">
        <v>0</v>
      </c>
      <c r="K203" s="6">
        <v>2274838</v>
      </c>
      <c r="L203" s="29">
        <v>72.096474562144635</v>
      </c>
      <c r="M203" s="29">
        <v>72.096474562144635</v>
      </c>
      <c r="N203" s="6">
        <v>364.32383087764254</v>
      </c>
    </row>
    <row r="204" spans="1:14" x14ac:dyDescent="0.2">
      <c r="A204" s="2" t="s">
        <v>280</v>
      </c>
      <c r="B204" s="2" t="s">
        <v>246</v>
      </c>
      <c r="C204" s="31">
        <v>4</v>
      </c>
      <c r="D204" s="2" t="s">
        <v>281</v>
      </c>
      <c r="E204" s="3">
        <v>12437</v>
      </c>
      <c r="F204" s="22">
        <v>0</v>
      </c>
      <c r="G204" s="12">
        <v>3619234</v>
      </c>
      <c r="H204" s="18">
        <v>1177770</v>
      </c>
      <c r="I204" s="22">
        <v>0</v>
      </c>
      <c r="J204" s="14">
        <v>0</v>
      </c>
      <c r="K204" s="6">
        <v>4797004</v>
      </c>
      <c r="L204" s="29">
        <v>75.447800335375987</v>
      </c>
      <c r="M204" s="29">
        <v>75.447800335375987</v>
      </c>
      <c r="N204" s="6">
        <v>385.7042695183726</v>
      </c>
    </row>
    <row r="205" spans="1:14" x14ac:dyDescent="0.2">
      <c r="A205" s="2" t="s">
        <v>282</v>
      </c>
      <c r="B205" s="2" t="s">
        <v>246</v>
      </c>
      <c r="C205" s="31">
        <v>4</v>
      </c>
      <c r="D205" s="2" t="s">
        <v>283</v>
      </c>
      <c r="E205" s="3">
        <v>344</v>
      </c>
      <c r="F205" s="22">
        <v>0</v>
      </c>
      <c r="G205" s="12">
        <v>79477.53</v>
      </c>
      <c r="H205" s="18">
        <v>14920</v>
      </c>
      <c r="I205" s="22">
        <v>0</v>
      </c>
      <c r="J205" s="14">
        <v>0</v>
      </c>
      <c r="K205" s="6">
        <v>94397.53</v>
      </c>
      <c r="L205" s="29">
        <v>84.194501699355911</v>
      </c>
      <c r="M205" s="29">
        <v>84.194501699355911</v>
      </c>
      <c r="N205" s="6">
        <v>274.41142441860467</v>
      </c>
    </row>
    <row r="206" spans="1:14" x14ac:dyDescent="0.2">
      <c r="A206" s="2" t="s">
        <v>284</v>
      </c>
      <c r="B206" s="2" t="s">
        <v>246</v>
      </c>
      <c r="C206" s="31">
        <v>4</v>
      </c>
      <c r="D206" s="2" t="s">
        <v>285</v>
      </c>
      <c r="E206" s="3">
        <v>685</v>
      </c>
      <c r="F206" s="22">
        <v>0</v>
      </c>
      <c r="G206" s="12">
        <v>149813</v>
      </c>
      <c r="H206" s="18">
        <v>79190</v>
      </c>
      <c r="I206" s="22">
        <v>0</v>
      </c>
      <c r="J206" s="14">
        <v>0</v>
      </c>
      <c r="K206" s="6">
        <v>229003</v>
      </c>
      <c r="L206" s="29">
        <v>65.419666991262133</v>
      </c>
      <c r="M206" s="29">
        <v>65.419666991262133</v>
      </c>
      <c r="N206" s="6">
        <v>334.31094890510951</v>
      </c>
    </row>
    <row r="207" spans="1:14" x14ac:dyDescent="0.2">
      <c r="A207" s="2" t="s">
        <v>286</v>
      </c>
      <c r="B207" s="2" t="s">
        <v>246</v>
      </c>
      <c r="C207" s="31">
        <v>4</v>
      </c>
      <c r="D207" s="2" t="s">
        <v>287</v>
      </c>
      <c r="E207" s="3">
        <v>308</v>
      </c>
      <c r="F207" s="22">
        <v>0</v>
      </c>
      <c r="G207" s="12">
        <v>99947</v>
      </c>
      <c r="H207" s="18">
        <v>32060</v>
      </c>
      <c r="I207" s="22">
        <v>0</v>
      </c>
      <c r="J207" s="14">
        <v>0</v>
      </c>
      <c r="K207" s="6">
        <v>132007</v>
      </c>
      <c r="L207" s="29">
        <v>75.713409137394223</v>
      </c>
      <c r="M207" s="29">
        <v>75.713409137394223</v>
      </c>
      <c r="N207" s="6">
        <v>428.59415584415586</v>
      </c>
    </row>
    <row r="208" spans="1:14" x14ac:dyDescent="0.2">
      <c r="A208" s="2" t="s">
        <v>288</v>
      </c>
      <c r="B208" s="2" t="s">
        <v>246</v>
      </c>
      <c r="C208" s="31">
        <v>4</v>
      </c>
      <c r="D208" s="2" t="s">
        <v>289</v>
      </c>
      <c r="E208" s="3">
        <v>1978</v>
      </c>
      <c r="F208" s="22">
        <v>0</v>
      </c>
      <c r="G208" s="12">
        <v>514446</v>
      </c>
      <c r="H208" s="18">
        <v>169670</v>
      </c>
      <c r="I208" s="22">
        <v>0</v>
      </c>
      <c r="J208" s="14">
        <v>0</v>
      </c>
      <c r="K208" s="6">
        <v>684116</v>
      </c>
      <c r="L208" s="29">
        <v>75.198650521256624</v>
      </c>
      <c r="M208" s="29">
        <v>75.198650521256624</v>
      </c>
      <c r="N208" s="6">
        <v>345.8624873609707</v>
      </c>
    </row>
    <row r="209" spans="1:14" x14ac:dyDescent="0.2">
      <c r="A209" s="2" t="s">
        <v>290</v>
      </c>
      <c r="B209" s="2" t="s">
        <v>246</v>
      </c>
      <c r="C209" s="31">
        <v>4</v>
      </c>
      <c r="D209" s="2" t="s">
        <v>291</v>
      </c>
      <c r="E209" s="3">
        <v>2170</v>
      </c>
      <c r="F209" s="22">
        <v>0</v>
      </c>
      <c r="G209" s="12">
        <v>659537</v>
      </c>
      <c r="H209" s="18">
        <v>181000</v>
      </c>
      <c r="I209" s="22">
        <v>0</v>
      </c>
      <c r="J209" s="14">
        <v>0</v>
      </c>
      <c r="K209" s="6">
        <v>840537</v>
      </c>
      <c r="L209" s="29">
        <v>78.466147236825975</v>
      </c>
      <c r="M209" s="29">
        <v>78.466147236825975</v>
      </c>
      <c r="N209" s="6">
        <v>387.34423963133639</v>
      </c>
    </row>
    <row r="210" spans="1:14" x14ac:dyDescent="0.2">
      <c r="A210" s="2" t="s">
        <v>292</v>
      </c>
      <c r="B210" s="2" t="s">
        <v>246</v>
      </c>
      <c r="C210" s="31">
        <v>4</v>
      </c>
      <c r="D210" s="2" t="s">
        <v>293</v>
      </c>
      <c r="E210" s="3">
        <v>7807</v>
      </c>
      <c r="F210" s="22">
        <v>0</v>
      </c>
      <c r="G210" s="12">
        <v>2433261</v>
      </c>
      <c r="H210" s="18">
        <v>587200</v>
      </c>
      <c r="I210" s="22">
        <v>0</v>
      </c>
      <c r="J210" s="14">
        <v>0</v>
      </c>
      <c r="K210" s="6">
        <v>3020461</v>
      </c>
      <c r="L210" s="29">
        <v>80.559259000530048</v>
      </c>
      <c r="M210" s="29">
        <v>80.559259000530048</v>
      </c>
      <c r="N210" s="6">
        <v>386.89137953118995</v>
      </c>
    </row>
    <row r="211" spans="1:14" x14ac:dyDescent="0.2">
      <c r="A211" s="2" t="s">
        <v>294</v>
      </c>
      <c r="B211" s="2" t="s">
        <v>246</v>
      </c>
      <c r="C211" s="31">
        <v>4</v>
      </c>
      <c r="D211" s="2" t="s">
        <v>295</v>
      </c>
      <c r="E211" s="3">
        <v>404</v>
      </c>
      <c r="F211" s="22">
        <v>0</v>
      </c>
      <c r="G211" s="12">
        <v>121941</v>
      </c>
      <c r="H211" s="18">
        <v>39220</v>
      </c>
      <c r="I211" s="22">
        <v>0</v>
      </c>
      <c r="J211" s="14">
        <v>0</v>
      </c>
      <c r="K211" s="6">
        <v>161161</v>
      </c>
      <c r="L211" s="29">
        <v>75.6640874653297</v>
      </c>
      <c r="M211" s="29">
        <v>75.6640874653297</v>
      </c>
      <c r="N211" s="6">
        <v>398.91336633663366</v>
      </c>
    </row>
    <row r="212" spans="1:14" x14ac:dyDescent="0.2">
      <c r="A212" s="2" t="s">
        <v>296</v>
      </c>
      <c r="B212" s="2" t="s">
        <v>246</v>
      </c>
      <c r="C212" s="31">
        <v>4</v>
      </c>
      <c r="D212" s="2" t="s">
        <v>297</v>
      </c>
      <c r="E212" s="3">
        <v>675</v>
      </c>
      <c r="F212" s="22">
        <v>0</v>
      </c>
      <c r="G212" s="12">
        <v>192763</v>
      </c>
      <c r="H212" s="18">
        <v>88350</v>
      </c>
      <c r="I212" s="22">
        <v>0</v>
      </c>
      <c r="J212" s="14">
        <v>0</v>
      </c>
      <c r="K212" s="6">
        <v>281113</v>
      </c>
      <c r="L212" s="29">
        <v>68.571357425661574</v>
      </c>
      <c r="M212" s="29">
        <v>68.571357425661574</v>
      </c>
      <c r="N212" s="6">
        <v>416.46370370370369</v>
      </c>
    </row>
    <row r="213" spans="1:14" x14ac:dyDescent="0.2">
      <c r="A213" s="2" t="s">
        <v>298</v>
      </c>
      <c r="B213" s="2" t="s">
        <v>246</v>
      </c>
      <c r="C213" s="31">
        <v>4</v>
      </c>
      <c r="D213" s="2" t="s">
        <v>299</v>
      </c>
      <c r="E213" s="3">
        <v>895</v>
      </c>
      <c r="F213" s="22">
        <v>0</v>
      </c>
      <c r="G213" s="12">
        <v>188426.63000000003</v>
      </c>
      <c r="H213" s="18">
        <v>88230</v>
      </c>
      <c r="I213" s="22">
        <v>0</v>
      </c>
      <c r="J213" s="14">
        <v>0</v>
      </c>
      <c r="K213" s="6">
        <v>276656.63</v>
      </c>
      <c r="L213" s="29">
        <v>68.10848162214657</v>
      </c>
      <c r="M213" s="29">
        <v>68.10848162214657</v>
      </c>
      <c r="N213" s="6">
        <v>309.11355307262568</v>
      </c>
    </row>
    <row r="214" spans="1:14" x14ac:dyDescent="0.2">
      <c r="A214" s="2" t="s">
        <v>525</v>
      </c>
      <c r="B214" s="2" t="s">
        <v>246</v>
      </c>
      <c r="C214" s="31">
        <v>4</v>
      </c>
      <c r="D214" s="2" t="s">
        <v>526</v>
      </c>
      <c r="E214" s="3">
        <v>525</v>
      </c>
      <c r="F214" s="22">
        <v>0</v>
      </c>
      <c r="G214" s="12">
        <v>127345</v>
      </c>
      <c r="H214" s="18">
        <v>39820</v>
      </c>
      <c r="I214" s="22">
        <v>0</v>
      </c>
      <c r="J214" s="14">
        <v>0</v>
      </c>
      <c r="K214" s="6">
        <v>167165</v>
      </c>
      <c r="L214" s="29">
        <v>76.179224119881553</v>
      </c>
      <c r="M214" s="29">
        <v>76.179224119881553</v>
      </c>
      <c r="N214" s="6">
        <v>318.40952380952382</v>
      </c>
    </row>
    <row r="215" spans="1:14" x14ac:dyDescent="0.2">
      <c r="A215" s="2" t="s">
        <v>527</v>
      </c>
      <c r="B215" s="2" t="s">
        <v>246</v>
      </c>
      <c r="C215" s="31">
        <v>4</v>
      </c>
      <c r="D215" s="2" t="s">
        <v>528</v>
      </c>
      <c r="E215" s="3">
        <v>734</v>
      </c>
      <c r="F215" s="22">
        <v>5750</v>
      </c>
      <c r="G215" s="12">
        <v>221375</v>
      </c>
      <c r="H215" s="18">
        <v>71040</v>
      </c>
      <c r="I215" s="22">
        <v>5750</v>
      </c>
      <c r="J215" s="14">
        <v>0</v>
      </c>
      <c r="K215" s="6">
        <v>292415</v>
      </c>
      <c r="L215" s="29">
        <v>76.174265926584269</v>
      </c>
      <c r="M215" s="29">
        <v>76.174265926584269</v>
      </c>
      <c r="N215" s="6">
        <v>398.38555858310627</v>
      </c>
    </row>
    <row r="216" spans="1:14" x14ac:dyDescent="0.2">
      <c r="A216" s="2" t="s">
        <v>529</v>
      </c>
      <c r="B216" s="2" t="s">
        <v>246</v>
      </c>
      <c r="C216" s="31">
        <v>4</v>
      </c>
      <c r="D216" s="2" t="s">
        <v>530</v>
      </c>
      <c r="E216" s="3">
        <v>2865</v>
      </c>
      <c r="F216" s="22">
        <v>0</v>
      </c>
      <c r="G216" s="12">
        <v>1357505</v>
      </c>
      <c r="H216" s="18">
        <v>386200</v>
      </c>
      <c r="I216" s="22">
        <v>0</v>
      </c>
      <c r="J216" s="14">
        <v>0</v>
      </c>
      <c r="K216" s="6">
        <v>1743705</v>
      </c>
      <c r="L216" s="29">
        <v>77.851758181573146</v>
      </c>
      <c r="M216" s="29">
        <v>77.851758181573146</v>
      </c>
      <c r="N216" s="6">
        <v>608.62303664921467</v>
      </c>
    </row>
    <row r="217" spans="1:14" x14ac:dyDescent="0.2">
      <c r="A217" s="2" t="s">
        <v>531</v>
      </c>
      <c r="B217" s="2" t="s">
        <v>246</v>
      </c>
      <c r="C217" s="31">
        <v>4</v>
      </c>
      <c r="D217" s="2" t="s">
        <v>532</v>
      </c>
      <c r="E217" s="3">
        <v>2115</v>
      </c>
      <c r="F217" s="22">
        <v>38000</v>
      </c>
      <c r="G217" s="12">
        <v>702791</v>
      </c>
      <c r="H217" s="18">
        <v>213080</v>
      </c>
      <c r="I217" s="22">
        <v>38000</v>
      </c>
      <c r="J217" s="14">
        <v>0</v>
      </c>
      <c r="K217" s="6">
        <v>915871</v>
      </c>
      <c r="L217" s="29">
        <v>77.661549622538061</v>
      </c>
      <c r="M217" s="29">
        <v>77.661549622538061</v>
      </c>
      <c r="N217" s="6">
        <v>433.03593380614655</v>
      </c>
    </row>
    <row r="218" spans="1:14" x14ac:dyDescent="0.2">
      <c r="A218" s="2" t="s">
        <v>533</v>
      </c>
      <c r="B218" s="2" t="s">
        <v>246</v>
      </c>
      <c r="C218" s="31">
        <v>4</v>
      </c>
      <c r="D218" s="2" t="s">
        <v>534</v>
      </c>
      <c r="E218" s="3">
        <v>1604</v>
      </c>
      <c r="F218" s="22">
        <v>0</v>
      </c>
      <c r="G218" s="12">
        <v>382323.94000000006</v>
      </c>
      <c r="H218" s="18">
        <v>113630</v>
      </c>
      <c r="I218" s="22">
        <v>0</v>
      </c>
      <c r="J218" s="14">
        <v>0</v>
      </c>
      <c r="K218" s="6">
        <v>495953.94000000006</v>
      </c>
      <c r="L218" s="29">
        <v>77.088598187162304</v>
      </c>
      <c r="M218" s="29">
        <v>77.088598187162304</v>
      </c>
      <c r="N218" s="6">
        <v>309.19821695760601</v>
      </c>
    </row>
    <row r="219" spans="1:14" x14ac:dyDescent="0.2">
      <c r="A219" s="2" t="s">
        <v>535</v>
      </c>
      <c r="B219" s="2" t="s">
        <v>246</v>
      </c>
      <c r="C219" s="31">
        <v>4</v>
      </c>
      <c r="D219" s="2" t="s">
        <v>536</v>
      </c>
      <c r="E219" s="3">
        <v>15547</v>
      </c>
      <c r="F219" s="22">
        <v>6000</v>
      </c>
      <c r="G219" s="12">
        <v>6692544</v>
      </c>
      <c r="H219" s="18">
        <v>3143700</v>
      </c>
      <c r="I219" s="22">
        <v>6000</v>
      </c>
      <c r="J219" s="14">
        <v>49</v>
      </c>
      <c r="K219" s="6">
        <v>9836244</v>
      </c>
      <c r="L219" s="29">
        <v>68.059113348541246</v>
      </c>
      <c r="M219" s="29">
        <v>68.059272366713728</v>
      </c>
      <c r="N219" s="6">
        <v>632.67794429793526</v>
      </c>
    </row>
    <row r="220" spans="1:14" x14ac:dyDescent="0.2">
      <c r="A220" s="2" t="s">
        <v>537</v>
      </c>
      <c r="B220" s="2" t="s">
        <v>246</v>
      </c>
      <c r="C220" s="31">
        <v>4</v>
      </c>
      <c r="D220" s="2" t="s">
        <v>538</v>
      </c>
      <c r="E220" s="3">
        <v>25760</v>
      </c>
      <c r="F220" s="22">
        <v>0</v>
      </c>
      <c r="G220" s="12">
        <v>9388222.3999999985</v>
      </c>
      <c r="H220" s="18">
        <v>3503780</v>
      </c>
      <c r="I220" s="22">
        <v>0</v>
      </c>
      <c r="J220" s="14">
        <v>0</v>
      </c>
      <c r="K220" s="6">
        <v>12892002.399999999</v>
      </c>
      <c r="L220" s="29">
        <v>72.822065251864984</v>
      </c>
      <c r="M220" s="29">
        <v>72.822065251864984</v>
      </c>
      <c r="N220" s="6">
        <v>500.4659316770186</v>
      </c>
    </row>
    <row r="221" spans="1:14" x14ac:dyDescent="0.2">
      <c r="A221" s="2" t="s">
        <v>539</v>
      </c>
      <c r="B221" s="2" t="s">
        <v>246</v>
      </c>
      <c r="C221" s="31">
        <v>4</v>
      </c>
      <c r="D221" s="2" t="s">
        <v>540</v>
      </c>
      <c r="E221" s="3">
        <v>1926</v>
      </c>
      <c r="F221" s="22">
        <v>0</v>
      </c>
      <c r="G221" s="12">
        <v>585358</v>
      </c>
      <c r="H221" s="18">
        <v>123740</v>
      </c>
      <c r="I221" s="22">
        <v>0</v>
      </c>
      <c r="J221" s="14">
        <v>0</v>
      </c>
      <c r="K221" s="6">
        <v>709098</v>
      </c>
      <c r="L221" s="29">
        <v>82.549661682870351</v>
      </c>
      <c r="M221" s="29">
        <v>82.549661682870351</v>
      </c>
      <c r="N221" s="6">
        <v>368.17133956386294</v>
      </c>
    </row>
    <row r="222" spans="1:14" x14ac:dyDescent="0.2">
      <c r="A222" s="2" t="s">
        <v>541</v>
      </c>
      <c r="B222" s="2" t="s">
        <v>246</v>
      </c>
      <c r="C222" s="31">
        <v>4</v>
      </c>
      <c r="D222" s="2" t="s">
        <v>542</v>
      </c>
      <c r="E222" s="3">
        <v>1135</v>
      </c>
      <c r="F222" s="22">
        <v>0</v>
      </c>
      <c r="G222" s="12">
        <v>193370</v>
      </c>
      <c r="H222" s="18">
        <v>115590</v>
      </c>
      <c r="I222" s="22">
        <v>0</v>
      </c>
      <c r="J222" s="14">
        <v>0</v>
      </c>
      <c r="K222" s="6">
        <v>308960</v>
      </c>
      <c r="L222" s="29">
        <v>62.587389953392027</v>
      </c>
      <c r="M222" s="29">
        <v>62.587389953392027</v>
      </c>
      <c r="N222" s="6">
        <v>272.21145374449338</v>
      </c>
    </row>
    <row r="223" spans="1:14" x14ac:dyDescent="0.2">
      <c r="A223" s="2" t="s">
        <v>543</v>
      </c>
      <c r="B223" s="2" t="s">
        <v>246</v>
      </c>
      <c r="C223" s="31">
        <v>4</v>
      </c>
      <c r="D223" s="2" t="s">
        <v>544</v>
      </c>
      <c r="E223" s="3">
        <v>16398</v>
      </c>
      <c r="F223" s="22">
        <v>0</v>
      </c>
      <c r="G223" s="12">
        <v>4340420.2</v>
      </c>
      <c r="H223" s="18">
        <v>1421060</v>
      </c>
      <c r="I223" s="22">
        <v>0</v>
      </c>
      <c r="J223" s="14">
        <v>0</v>
      </c>
      <c r="K223" s="6">
        <v>5761480.2000000002</v>
      </c>
      <c r="L223" s="29">
        <v>75.335157795040246</v>
      </c>
      <c r="M223" s="29">
        <v>75.335157795040246</v>
      </c>
      <c r="N223" s="6">
        <v>351.35261617270402</v>
      </c>
    </row>
    <row r="224" spans="1:14" x14ac:dyDescent="0.2">
      <c r="A224" s="2" t="s">
        <v>545</v>
      </c>
      <c r="B224" s="2" t="s">
        <v>246</v>
      </c>
      <c r="C224" s="31">
        <v>4</v>
      </c>
      <c r="D224" s="2" t="s">
        <v>546</v>
      </c>
      <c r="E224" s="3">
        <v>2169</v>
      </c>
      <c r="F224" s="22">
        <v>0</v>
      </c>
      <c r="G224" s="12">
        <v>563450</v>
      </c>
      <c r="H224" s="18">
        <v>229730</v>
      </c>
      <c r="I224" s="22">
        <v>0</v>
      </c>
      <c r="J224" s="14">
        <v>0</v>
      </c>
      <c r="K224" s="6">
        <v>793180</v>
      </c>
      <c r="L224" s="29">
        <v>71.036839052926197</v>
      </c>
      <c r="M224" s="29">
        <v>71.036839052926197</v>
      </c>
      <c r="N224" s="6">
        <v>365.68925772245274</v>
      </c>
    </row>
    <row r="225" spans="1:14" x14ac:dyDescent="0.2">
      <c r="A225" s="2" t="s">
        <v>547</v>
      </c>
      <c r="B225" s="2" t="s">
        <v>246</v>
      </c>
      <c r="C225" s="31">
        <v>4</v>
      </c>
      <c r="D225" s="2" t="s">
        <v>548</v>
      </c>
      <c r="E225" s="4">
        <v>326</v>
      </c>
      <c r="F225" s="22">
        <v>5250</v>
      </c>
      <c r="G225" s="12">
        <v>81565</v>
      </c>
      <c r="H225" s="18">
        <v>48530</v>
      </c>
      <c r="I225" s="22">
        <v>5250</v>
      </c>
      <c r="J225" s="14">
        <v>0</v>
      </c>
      <c r="K225" s="6">
        <v>130095</v>
      </c>
      <c r="L225" s="29">
        <v>64.14348516753482</v>
      </c>
      <c r="M225" s="29">
        <v>64.14348516753482</v>
      </c>
      <c r="N225" s="6">
        <v>399.06441717791409</v>
      </c>
    </row>
    <row r="226" spans="1:14" x14ac:dyDescent="0.2">
      <c r="A226" s="2" t="s">
        <v>549</v>
      </c>
      <c r="B226" s="2" t="s">
        <v>246</v>
      </c>
      <c r="C226" s="31">
        <v>4</v>
      </c>
      <c r="D226" s="2" t="s">
        <v>550</v>
      </c>
      <c r="E226" s="4">
        <v>1825</v>
      </c>
      <c r="F226" s="22">
        <v>0</v>
      </c>
      <c r="G226" s="12">
        <v>425507</v>
      </c>
      <c r="H226" s="18">
        <v>113200</v>
      </c>
      <c r="I226" s="22">
        <v>0</v>
      </c>
      <c r="J226" s="14">
        <v>0</v>
      </c>
      <c r="K226" s="6">
        <v>538707</v>
      </c>
      <c r="L226" s="29">
        <v>78.986721910054996</v>
      </c>
      <c r="M226" s="29">
        <v>78.986721910054996</v>
      </c>
      <c r="N226" s="6">
        <v>295.18191780821917</v>
      </c>
    </row>
    <row r="227" spans="1:14" x14ac:dyDescent="0.2">
      <c r="A227" s="5">
        <v>11</v>
      </c>
      <c r="B227" s="5" t="s">
        <v>552</v>
      </c>
      <c r="C227" s="32">
        <v>0</v>
      </c>
      <c r="D227" s="5" t="s">
        <v>551</v>
      </c>
      <c r="E227" s="6">
        <v>1480545</v>
      </c>
      <c r="F227" s="22">
        <v>5861270</v>
      </c>
      <c r="G227" s="11">
        <v>548153203.52999997</v>
      </c>
      <c r="H227" s="20">
        <v>216564529</v>
      </c>
      <c r="I227" s="22">
        <v>5861270</v>
      </c>
      <c r="J227" s="16">
        <v>3491959</v>
      </c>
      <c r="K227" s="6">
        <v>764717732.52999997</v>
      </c>
      <c r="L227" s="29">
        <v>71.895869432080872</v>
      </c>
      <c r="M227" s="29">
        <v>72.022651699535842</v>
      </c>
      <c r="N227" s="6">
        <v>516.51096895400008</v>
      </c>
    </row>
    <row r="229" spans="1:14" x14ac:dyDescent="0.2">
      <c r="A229" s="5" t="s">
        <v>562</v>
      </c>
      <c r="B229" s="5" t="s">
        <v>564</v>
      </c>
      <c r="C229" s="32">
        <v>1</v>
      </c>
      <c r="D229" s="5" t="s">
        <v>563</v>
      </c>
      <c r="E229" s="6">
        <v>1191</v>
      </c>
      <c r="F229" s="22">
        <v>0</v>
      </c>
      <c r="G229" s="11">
        <v>178514</v>
      </c>
      <c r="H229" s="20">
        <v>366280</v>
      </c>
      <c r="I229" s="22">
        <v>0</v>
      </c>
      <c r="J229" s="16">
        <v>0</v>
      </c>
      <c r="K229" s="6">
        <v>544794</v>
      </c>
      <c r="L229" s="29">
        <v>32.767247803757016</v>
      </c>
      <c r="M229" s="29">
        <v>32.767247803757016</v>
      </c>
      <c r="N229" s="6">
        <v>457.42569269521408</v>
      </c>
    </row>
    <row r="233" spans="1:14" x14ac:dyDescent="0.2">
      <c r="A233" s="1" t="s">
        <v>0</v>
      </c>
      <c r="B233" s="1" t="s">
        <v>1</v>
      </c>
      <c r="C233" s="30"/>
      <c r="D233" s="1"/>
      <c r="E233" s="1" t="s">
        <v>3</v>
      </c>
      <c r="F233" s="1" t="s">
        <v>92</v>
      </c>
      <c r="G233" s="1" t="s">
        <v>93</v>
      </c>
      <c r="H233" s="1" t="s">
        <v>94</v>
      </c>
      <c r="I233" s="1" t="s">
        <v>95</v>
      </c>
      <c r="J233" s="1" t="s">
        <v>96</v>
      </c>
      <c r="K233" s="1" t="s">
        <v>559</v>
      </c>
      <c r="L233" s="28" t="s">
        <v>560</v>
      </c>
      <c r="M233" s="28" t="s">
        <v>561</v>
      </c>
      <c r="N233" s="1" t="s">
        <v>565</v>
      </c>
    </row>
    <row r="234" spans="1:14" x14ac:dyDescent="0.2">
      <c r="A234" s="8" t="s">
        <v>553</v>
      </c>
      <c r="B234" s="7" t="s">
        <v>301</v>
      </c>
      <c r="C234" s="33"/>
      <c r="D234" s="5" t="s">
        <v>554</v>
      </c>
      <c r="E234" s="9">
        <v>349558</v>
      </c>
      <c r="F234" s="24">
        <v>1894160</v>
      </c>
      <c r="G234" s="10">
        <v>142746004</v>
      </c>
      <c r="H234" s="21">
        <v>50301320</v>
      </c>
      <c r="I234" s="24">
        <v>1894160</v>
      </c>
      <c r="J234" s="17">
        <v>384702</v>
      </c>
      <c r="K234" s="6">
        <v>193047324</v>
      </c>
      <c r="L234" s="29">
        <v>74.196708177311294</v>
      </c>
      <c r="M234" s="29">
        <v>74.247528695410054</v>
      </c>
      <c r="N234" s="6">
        <v>552.26120987075103</v>
      </c>
    </row>
    <row r="235" spans="1:14" x14ac:dyDescent="0.2">
      <c r="A235" s="8" t="s">
        <v>555</v>
      </c>
      <c r="B235" s="7" t="s">
        <v>402</v>
      </c>
      <c r="C235" s="33"/>
      <c r="D235" s="5" t="s">
        <v>405</v>
      </c>
      <c r="E235" s="9">
        <v>461503</v>
      </c>
      <c r="F235" s="24">
        <v>3792960</v>
      </c>
      <c r="G235" s="10">
        <v>152388941.5</v>
      </c>
      <c r="H235" s="21">
        <v>66532418</v>
      </c>
      <c r="I235" s="24">
        <v>3792960</v>
      </c>
      <c r="J235" s="17">
        <v>3107208</v>
      </c>
      <c r="K235" s="6">
        <v>218921359.5</v>
      </c>
      <c r="L235" s="29">
        <v>70.126564762711624</v>
      </c>
      <c r="M235" s="29">
        <v>70.537610503055333</v>
      </c>
      <c r="N235" s="6">
        <v>474.36605937556203</v>
      </c>
    </row>
    <row r="236" spans="1:14" x14ac:dyDescent="0.2">
      <c r="A236" s="8" t="s">
        <v>556</v>
      </c>
      <c r="B236" s="7" t="s">
        <v>98</v>
      </c>
      <c r="C236" s="33"/>
      <c r="D236" s="5" t="s">
        <v>101</v>
      </c>
      <c r="E236" s="9">
        <v>302030</v>
      </c>
      <c r="F236" s="24">
        <v>0</v>
      </c>
      <c r="G236" s="10">
        <v>108644462.04000001</v>
      </c>
      <c r="H236" s="21">
        <v>41772974</v>
      </c>
      <c r="I236" s="24">
        <v>0</v>
      </c>
      <c r="J236" s="17">
        <v>0</v>
      </c>
      <c r="K236" s="6">
        <v>150417436.04000002</v>
      </c>
      <c r="L236" s="29">
        <v>72.228635788678474</v>
      </c>
      <c r="M236" s="29">
        <v>72.228635788678474</v>
      </c>
      <c r="N236" s="6">
        <v>498.02150792967592</v>
      </c>
    </row>
    <row r="237" spans="1:14" x14ac:dyDescent="0.2">
      <c r="A237" s="8">
        <v>109</v>
      </c>
      <c r="B237" s="7" t="s">
        <v>246</v>
      </c>
      <c r="C237" s="33"/>
      <c r="D237" s="5" t="s">
        <v>257</v>
      </c>
      <c r="E237" s="9">
        <v>166957</v>
      </c>
      <c r="F237" s="24">
        <v>121800</v>
      </c>
      <c r="G237" s="10">
        <v>60047609.790000014</v>
      </c>
      <c r="H237" s="21">
        <v>22529890</v>
      </c>
      <c r="I237" s="24">
        <v>121800</v>
      </c>
      <c r="J237" s="17">
        <v>49</v>
      </c>
      <c r="K237" s="6">
        <v>82577499.790000021</v>
      </c>
      <c r="L237" s="29">
        <v>72.756855188362408</v>
      </c>
      <c r="M237" s="29">
        <v>72.756871330135169</v>
      </c>
      <c r="N237" s="6">
        <v>494.60339961786582</v>
      </c>
    </row>
    <row r="238" spans="1:14" x14ac:dyDescent="0.2">
      <c r="A238" s="8" t="s">
        <v>557</v>
      </c>
      <c r="B238" s="7" t="s">
        <v>179</v>
      </c>
      <c r="C238" s="33"/>
      <c r="D238" s="5" t="s">
        <v>188</v>
      </c>
      <c r="E238" s="9">
        <v>200497</v>
      </c>
      <c r="F238" s="24">
        <v>52350</v>
      </c>
      <c r="G238" s="10">
        <v>84326186.200000003</v>
      </c>
      <c r="H238" s="21">
        <v>35427927</v>
      </c>
      <c r="I238" s="24">
        <v>52350</v>
      </c>
      <c r="J238" s="17">
        <v>0</v>
      </c>
      <c r="K238" s="6">
        <v>119754113.2</v>
      </c>
      <c r="L238" s="29">
        <v>70.429035250912904</v>
      </c>
      <c r="M238" s="29">
        <v>70.429035250912904</v>
      </c>
      <c r="N238" s="6">
        <v>597.28630952084075</v>
      </c>
    </row>
    <row r="239" spans="1:14" x14ac:dyDescent="0.2">
      <c r="A239" s="5">
        <v>11</v>
      </c>
      <c r="B239" s="5" t="s">
        <v>552</v>
      </c>
      <c r="D239" s="5" t="s">
        <v>551</v>
      </c>
      <c r="E239" s="6">
        <v>1480545</v>
      </c>
      <c r="F239" s="22">
        <v>5861270</v>
      </c>
      <c r="G239" s="11">
        <v>548153203.53000009</v>
      </c>
      <c r="H239" s="20">
        <v>216564529</v>
      </c>
      <c r="I239" s="22">
        <v>5861270</v>
      </c>
      <c r="J239" s="16">
        <v>3491959</v>
      </c>
      <c r="K239" s="6">
        <v>764717732.52999997</v>
      </c>
      <c r="L239" s="29">
        <v>71.8958694320809</v>
      </c>
      <c r="M239" s="29">
        <v>72.022651699535857</v>
      </c>
      <c r="N239" s="6">
        <v>516.51096895400008</v>
      </c>
    </row>
    <row r="240" spans="1:14" x14ac:dyDescent="0.2">
      <c r="E240" s="6"/>
      <c r="F240" s="6"/>
      <c r="G240" s="6"/>
      <c r="H240" s="6"/>
    </row>
    <row r="243" spans="2:14" x14ac:dyDescent="0.2">
      <c r="D243" s="1" t="s">
        <v>567</v>
      </c>
      <c r="E243" s="1" t="s">
        <v>3</v>
      </c>
      <c r="F243" s="1" t="s">
        <v>92</v>
      </c>
      <c r="G243" s="1" t="s">
        <v>93</v>
      </c>
      <c r="H243" s="1" t="s">
        <v>94</v>
      </c>
      <c r="I243" s="1" t="s">
        <v>95</v>
      </c>
      <c r="J243" s="1" t="s">
        <v>96</v>
      </c>
      <c r="K243" s="1" t="s">
        <v>559</v>
      </c>
      <c r="L243" s="28" t="s">
        <v>560</v>
      </c>
      <c r="M243" s="28" t="s">
        <v>561</v>
      </c>
      <c r="N243" s="1" t="s">
        <v>565</v>
      </c>
    </row>
    <row r="244" spans="2:14" x14ac:dyDescent="0.2">
      <c r="D244" s="32">
        <v>1</v>
      </c>
      <c r="E244" s="9">
        <v>350749</v>
      </c>
      <c r="F244" s="24">
        <v>1894160</v>
      </c>
      <c r="G244" s="10">
        <v>142924518</v>
      </c>
      <c r="H244" s="21">
        <v>50667600</v>
      </c>
      <c r="I244" s="24">
        <v>1894160</v>
      </c>
      <c r="J244" s="17">
        <v>384702</v>
      </c>
      <c r="K244" s="6">
        <v>193592118</v>
      </c>
      <c r="L244" s="29">
        <v>74.081249835858046</v>
      </c>
      <c r="M244" s="29">
        <v>74.132155769067992</v>
      </c>
      <c r="N244" s="6">
        <v>551.93918728207348</v>
      </c>
    </row>
    <row r="245" spans="2:14" x14ac:dyDescent="0.2">
      <c r="D245" s="32">
        <v>2</v>
      </c>
      <c r="E245" s="9">
        <v>448437</v>
      </c>
      <c r="F245" s="24">
        <v>3792960</v>
      </c>
      <c r="G245" s="10">
        <v>146861845.5</v>
      </c>
      <c r="H245" s="21">
        <v>64663998</v>
      </c>
      <c r="I245" s="24">
        <v>3792960</v>
      </c>
      <c r="J245" s="17">
        <v>3107208</v>
      </c>
      <c r="K245" s="6">
        <v>211525843.5</v>
      </c>
      <c r="L245" s="29">
        <v>69.968253144226679</v>
      </c>
      <c r="M245" s="29">
        <v>70.395468215560953</v>
      </c>
      <c r="N245" s="6">
        <v>471.695786699135</v>
      </c>
    </row>
    <row r="246" spans="2:14" x14ac:dyDescent="0.2">
      <c r="D246" s="32">
        <v>3</v>
      </c>
      <c r="E246" s="9">
        <v>315096</v>
      </c>
      <c r="F246" s="24">
        <v>0</v>
      </c>
      <c r="G246" s="10">
        <v>114171558.04000001</v>
      </c>
      <c r="H246" s="21">
        <v>43641394</v>
      </c>
      <c r="I246" s="24">
        <v>0</v>
      </c>
      <c r="J246" s="17">
        <v>0</v>
      </c>
      <c r="K246" s="6">
        <v>157812952.04000002</v>
      </c>
      <c r="L246" s="29">
        <v>72.346126578420225</v>
      </c>
      <c r="M246" s="29">
        <v>72.346126578420225</v>
      </c>
      <c r="N246" s="6">
        <v>500.84086132480269</v>
      </c>
    </row>
    <row r="247" spans="2:14" x14ac:dyDescent="0.2">
      <c r="D247" s="32">
        <v>4</v>
      </c>
      <c r="E247" s="9">
        <v>166957</v>
      </c>
      <c r="F247" s="24">
        <v>121800</v>
      </c>
      <c r="G247" s="10">
        <v>60047609.790000014</v>
      </c>
      <c r="H247" s="21">
        <v>22529890</v>
      </c>
      <c r="I247" s="24">
        <v>121800</v>
      </c>
      <c r="J247" s="17">
        <v>49</v>
      </c>
      <c r="K247" s="6">
        <v>82577499.790000021</v>
      </c>
      <c r="L247" s="29">
        <v>72.756855188362408</v>
      </c>
      <c r="M247" s="29">
        <v>72.756871330135169</v>
      </c>
      <c r="N247" s="6">
        <v>494.60339961786582</v>
      </c>
    </row>
    <row r="248" spans="2:14" x14ac:dyDescent="0.2">
      <c r="D248" s="32">
        <v>5</v>
      </c>
      <c r="E248" s="9">
        <v>200497</v>
      </c>
      <c r="F248" s="24">
        <v>52350</v>
      </c>
      <c r="G248" s="10">
        <v>84326186.200000003</v>
      </c>
      <c r="H248" s="21">
        <v>35427927</v>
      </c>
      <c r="I248" s="24">
        <v>52350</v>
      </c>
      <c r="J248" s="17">
        <v>0</v>
      </c>
      <c r="K248" s="6">
        <v>119754113.2</v>
      </c>
      <c r="L248" s="29">
        <v>70.429035250912904</v>
      </c>
      <c r="M248" s="29">
        <v>70.429035250912904</v>
      </c>
      <c r="N248" s="6">
        <v>597.28630952084075</v>
      </c>
    </row>
    <row r="249" spans="2:14" x14ac:dyDescent="0.2">
      <c r="D249" s="5" t="s">
        <v>850</v>
      </c>
      <c r="E249" s="6">
        <f t="shared" ref="E249:K249" si="0">SUM(E244:E248)</f>
        <v>1481736</v>
      </c>
      <c r="F249" s="6">
        <f t="shared" si="0"/>
        <v>5861270</v>
      </c>
      <c r="G249" s="6">
        <f t="shared" si="0"/>
        <v>548331717.53000009</v>
      </c>
      <c r="H249" s="6">
        <f t="shared" si="0"/>
        <v>216930809</v>
      </c>
      <c r="I249" s="6">
        <f t="shared" si="0"/>
        <v>5861270</v>
      </c>
      <c r="J249" s="6">
        <f t="shared" si="0"/>
        <v>3491959</v>
      </c>
      <c r="K249" s="6">
        <f t="shared" si="0"/>
        <v>765262526.52999997</v>
      </c>
    </row>
    <row r="250" spans="2:14" x14ac:dyDescent="0.2">
      <c r="D250" s="5" t="s">
        <v>849</v>
      </c>
      <c r="E250" s="6">
        <f>E249-E239-E229</f>
        <v>0</v>
      </c>
      <c r="F250" s="6">
        <f t="shared" ref="F250:K250" si="1">F249-F239-F229</f>
        <v>0</v>
      </c>
      <c r="G250" s="6">
        <f t="shared" si="1"/>
        <v>0</v>
      </c>
      <c r="H250" s="6">
        <f t="shared" si="1"/>
        <v>0</v>
      </c>
      <c r="I250" s="6">
        <f t="shared" si="1"/>
        <v>0</v>
      </c>
      <c r="J250" s="6">
        <f t="shared" si="1"/>
        <v>0</v>
      </c>
      <c r="K250" s="6">
        <f t="shared" si="1"/>
        <v>0</v>
      </c>
    </row>
    <row r="251" spans="2:14" x14ac:dyDescent="0.2">
      <c r="E251" s="6"/>
      <c r="F251" s="6"/>
      <c r="G251" s="6"/>
      <c r="H251" s="6"/>
      <c r="I251" s="6"/>
      <c r="J251" s="6"/>
    </row>
    <row r="252" spans="2:14" x14ac:dyDescent="0.2">
      <c r="B252" s="5" t="s">
        <v>567</v>
      </c>
      <c r="C252" s="32">
        <v>1</v>
      </c>
      <c r="D252" s="5" t="s">
        <v>675</v>
      </c>
      <c r="E252" s="6">
        <f>E234+E229</f>
        <v>350749</v>
      </c>
      <c r="F252" s="6">
        <f t="shared" ref="F252:K252" si="2">F234+F229</f>
        <v>1894160</v>
      </c>
      <c r="G252" s="6">
        <f t="shared" si="2"/>
        <v>142924518</v>
      </c>
      <c r="H252" s="6">
        <f t="shared" si="2"/>
        <v>50667600</v>
      </c>
      <c r="I252" s="6">
        <f t="shared" si="2"/>
        <v>1894160</v>
      </c>
      <c r="J252" s="6">
        <f t="shared" si="2"/>
        <v>384702</v>
      </c>
      <c r="K252" s="6">
        <f t="shared" si="2"/>
        <v>193592118</v>
      </c>
      <c r="L252" s="6"/>
      <c r="M252" s="6"/>
    </row>
    <row r="253" spans="2:14" x14ac:dyDescent="0.2">
      <c r="B253" s="5" t="s">
        <v>567</v>
      </c>
      <c r="C253" s="32">
        <v>2</v>
      </c>
      <c r="D253" s="5" t="s">
        <v>677</v>
      </c>
      <c r="E253" s="6">
        <f>E235-E72</f>
        <v>448437</v>
      </c>
      <c r="F253" s="6">
        <f t="shared" ref="F253:K253" si="3">F235-F72</f>
        <v>3792960</v>
      </c>
      <c r="G253" s="6">
        <f t="shared" si="3"/>
        <v>146861845.5</v>
      </c>
      <c r="H253" s="6">
        <f t="shared" si="3"/>
        <v>64663998</v>
      </c>
      <c r="I253" s="6">
        <f t="shared" si="3"/>
        <v>3792960</v>
      </c>
      <c r="J253" s="6">
        <f t="shared" si="3"/>
        <v>3107208</v>
      </c>
      <c r="K253" s="6">
        <f t="shared" si="3"/>
        <v>211525843.5</v>
      </c>
    </row>
    <row r="254" spans="2:14" x14ac:dyDescent="0.2">
      <c r="B254" s="5" t="s">
        <v>567</v>
      </c>
      <c r="C254" s="32">
        <v>3</v>
      </c>
      <c r="D254" s="5" t="s">
        <v>676</v>
      </c>
      <c r="E254" s="6">
        <f>E236+E72</f>
        <v>315096</v>
      </c>
      <c r="F254" s="6">
        <f t="shared" ref="F254:K254" si="4">F236+F72</f>
        <v>0</v>
      </c>
      <c r="G254" s="6">
        <f t="shared" si="4"/>
        <v>114171558.04000001</v>
      </c>
      <c r="H254" s="6">
        <f t="shared" si="4"/>
        <v>43641394</v>
      </c>
      <c r="I254" s="6">
        <f t="shared" si="4"/>
        <v>0</v>
      </c>
      <c r="J254" s="6">
        <f t="shared" si="4"/>
        <v>0</v>
      </c>
      <c r="K254" s="6">
        <f t="shared" si="4"/>
        <v>157812952.04000002</v>
      </c>
    </row>
  </sheetData>
  <sortState xmlns:xlrd2="http://schemas.microsoft.com/office/spreadsheetml/2017/richdata2" ref="A2:D239">
    <sortCondition ref="A1:A239"/>
  </sortState>
  <conditionalFormatting sqref="L2:M227">
    <cfRule type="cellIs" dxfId="15" priority="9" operator="greaterThan">
      <formula>65</formula>
    </cfRule>
  </conditionalFormatting>
  <conditionalFormatting sqref="L229:M229">
    <cfRule type="cellIs" dxfId="14" priority="7" operator="greaterThan">
      <formula>65</formula>
    </cfRule>
  </conditionalFormatting>
  <conditionalFormatting sqref="L234:M239">
    <cfRule type="cellIs" dxfId="13" priority="5" operator="greaterThan">
      <formula>65</formula>
    </cfRule>
  </conditionalFormatting>
  <conditionalFormatting sqref="N2:N227">
    <cfRule type="cellIs" dxfId="12" priority="8" operator="greaterThan">
      <formula>500</formula>
    </cfRule>
  </conditionalFormatting>
  <conditionalFormatting sqref="N229">
    <cfRule type="cellIs" dxfId="11" priority="6" operator="greaterThan">
      <formula>500</formula>
    </cfRule>
  </conditionalFormatting>
  <conditionalFormatting sqref="N234:N239">
    <cfRule type="cellIs" dxfId="10" priority="4" operator="greaterThan">
      <formula>500</formula>
    </cfRule>
  </conditionalFormatting>
  <conditionalFormatting sqref="L244:M248">
    <cfRule type="cellIs" dxfId="9" priority="2" operator="greaterThan">
      <formula>65</formula>
    </cfRule>
  </conditionalFormatting>
  <conditionalFormatting sqref="N244:N248">
    <cfRule type="cellIs" dxfId="8" priority="1" operator="greaterThan">
      <formula>500</formula>
    </cfRule>
  </conditionalFormatting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1590-00DB-4BBC-A6BB-4D1A213C2637}">
  <sheetPr>
    <pageSetUpPr fitToPage="1"/>
  </sheetPr>
  <dimension ref="A1:O20"/>
  <sheetViews>
    <sheetView workbookViewId="0">
      <selection sqref="A1:XFD1048576"/>
    </sheetView>
  </sheetViews>
  <sheetFormatPr defaultColWidth="18" defaultRowHeight="12.75" x14ac:dyDescent="0.2"/>
  <cols>
    <col min="1" max="1" width="9" style="5" bestFit="1" customWidth="1"/>
    <col min="2" max="2" width="4.42578125" style="5" bestFit="1" customWidth="1"/>
    <col min="3" max="3" width="2" style="32" bestFit="1" customWidth="1"/>
    <col min="4" max="4" width="13.7109375" style="5" bestFit="1" customWidth="1"/>
    <col min="5" max="5" width="8.85546875" style="5" bestFit="1" customWidth="1"/>
    <col min="6" max="6" width="16.85546875" style="5" bestFit="1" customWidth="1"/>
    <col min="7" max="8" width="10.85546875" style="5" bestFit="1" customWidth="1"/>
    <col min="9" max="10" width="8.85546875" style="5" bestFit="1" customWidth="1"/>
    <col min="11" max="11" width="10.85546875" style="6" bestFit="1" customWidth="1"/>
    <col min="12" max="12" width="5.42578125" style="29" bestFit="1" customWidth="1"/>
    <col min="13" max="13" width="11.42578125" style="29" bestFit="1" customWidth="1"/>
    <col min="14" max="14" width="8.85546875" style="6" bestFit="1" customWidth="1"/>
    <col min="15" max="16384" width="18" style="5"/>
  </cols>
  <sheetData>
    <row r="1" spans="1:15" x14ac:dyDescent="0.2">
      <c r="A1" s="1" t="s">
        <v>0</v>
      </c>
      <c r="B1" s="1" t="s">
        <v>1</v>
      </c>
      <c r="C1" s="30"/>
      <c r="D1" s="1"/>
      <c r="E1" s="1" t="s">
        <v>3</v>
      </c>
      <c r="F1" s="1" t="s">
        <v>92</v>
      </c>
      <c r="G1" s="1" t="s">
        <v>93</v>
      </c>
      <c r="H1" s="1" t="s">
        <v>94</v>
      </c>
      <c r="I1" s="1" t="s">
        <v>95</v>
      </c>
      <c r="J1" s="1" t="s">
        <v>96</v>
      </c>
      <c r="K1" s="1" t="s">
        <v>559</v>
      </c>
      <c r="L1" s="28" t="s">
        <v>560</v>
      </c>
      <c r="M1" s="28" t="s">
        <v>561</v>
      </c>
      <c r="N1" s="1" t="s">
        <v>565</v>
      </c>
    </row>
    <row r="2" spans="1:15" x14ac:dyDescent="0.2">
      <c r="A2" s="8" t="s">
        <v>553</v>
      </c>
      <c r="B2" s="7" t="s">
        <v>301</v>
      </c>
      <c r="C2" s="33"/>
      <c r="D2" s="5" t="s">
        <v>554</v>
      </c>
      <c r="E2" s="9">
        <v>349558</v>
      </c>
      <c r="F2" s="24">
        <v>1894160</v>
      </c>
      <c r="G2" s="10">
        <v>142746004</v>
      </c>
      <c r="H2" s="21">
        <v>50301320</v>
      </c>
      <c r="I2" s="24">
        <v>1894160</v>
      </c>
      <c r="J2" s="17">
        <v>384702</v>
      </c>
      <c r="K2" s="6">
        <v>193047324</v>
      </c>
      <c r="L2" s="29">
        <v>74.196708177311294</v>
      </c>
      <c r="M2" s="29">
        <v>74.247528695410054</v>
      </c>
      <c r="N2" s="6">
        <v>552.26120987075103</v>
      </c>
    </row>
    <row r="3" spans="1:15" x14ac:dyDescent="0.2">
      <c r="A3" s="8" t="s">
        <v>555</v>
      </c>
      <c r="B3" s="7" t="s">
        <v>402</v>
      </c>
      <c r="C3" s="33"/>
      <c r="D3" s="5" t="s">
        <v>405</v>
      </c>
      <c r="E3" s="9">
        <v>461503</v>
      </c>
      <c r="F3" s="24">
        <v>3792960</v>
      </c>
      <c r="G3" s="10">
        <v>152388941.5</v>
      </c>
      <c r="H3" s="21">
        <v>66532418</v>
      </c>
      <c r="I3" s="24">
        <v>3792960</v>
      </c>
      <c r="J3" s="17">
        <v>3107208</v>
      </c>
      <c r="K3" s="6">
        <v>218921359.5</v>
      </c>
      <c r="L3" s="29">
        <v>70.126564762711624</v>
      </c>
      <c r="M3" s="29">
        <v>70.537610503055333</v>
      </c>
      <c r="N3" s="6">
        <v>474.36605937556203</v>
      </c>
    </row>
    <row r="4" spans="1:15" x14ac:dyDescent="0.2">
      <c r="A4" s="8" t="s">
        <v>556</v>
      </c>
      <c r="B4" s="7" t="s">
        <v>98</v>
      </c>
      <c r="C4" s="33"/>
      <c r="D4" s="5" t="s">
        <v>101</v>
      </c>
      <c r="E4" s="9">
        <v>302030</v>
      </c>
      <c r="F4" s="24">
        <v>0</v>
      </c>
      <c r="G4" s="10">
        <v>108644462.04000001</v>
      </c>
      <c r="H4" s="21">
        <v>41772974</v>
      </c>
      <c r="I4" s="24">
        <v>0</v>
      </c>
      <c r="J4" s="17">
        <v>0</v>
      </c>
      <c r="K4" s="6">
        <v>150417436.04000002</v>
      </c>
      <c r="L4" s="29">
        <v>72.228635788678474</v>
      </c>
      <c r="M4" s="29">
        <v>72.228635788678474</v>
      </c>
      <c r="N4" s="6">
        <v>498.02150792967592</v>
      </c>
    </row>
    <row r="5" spans="1:15" x14ac:dyDescent="0.2">
      <c r="A5" s="8">
        <v>109</v>
      </c>
      <c r="B5" s="7" t="s">
        <v>246</v>
      </c>
      <c r="C5" s="33"/>
      <c r="D5" s="5" t="s">
        <v>257</v>
      </c>
      <c r="E5" s="9">
        <v>166957</v>
      </c>
      <c r="F5" s="24">
        <v>121800</v>
      </c>
      <c r="G5" s="10">
        <v>60047609.790000014</v>
      </c>
      <c r="H5" s="21">
        <v>22529890</v>
      </c>
      <c r="I5" s="24">
        <v>121800</v>
      </c>
      <c r="J5" s="17">
        <v>49</v>
      </c>
      <c r="K5" s="6">
        <v>82577499.790000021</v>
      </c>
      <c r="L5" s="29">
        <v>72.756855188362408</v>
      </c>
      <c r="M5" s="29">
        <v>72.756871330135169</v>
      </c>
      <c r="N5" s="6">
        <v>494.60339961786582</v>
      </c>
    </row>
    <row r="6" spans="1:15" x14ac:dyDescent="0.2">
      <c r="A6" s="8" t="s">
        <v>557</v>
      </c>
      <c r="B6" s="7" t="s">
        <v>179</v>
      </c>
      <c r="C6" s="33"/>
      <c r="D6" s="5" t="s">
        <v>188</v>
      </c>
      <c r="E6" s="9">
        <v>200497</v>
      </c>
      <c r="F6" s="24">
        <v>52350</v>
      </c>
      <c r="G6" s="10">
        <v>84326186.200000003</v>
      </c>
      <c r="H6" s="21">
        <v>35427927</v>
      </c>
      <c r="I6" s="24">
        <v>52350</v>
      </c>
      <c r="J6" s="17">
        <v>0</v>
      </c>
      <c r="K6" s="6">
        <v>119754113.2</v>
      </c>
      <c r="L6" s="29">
        <v>70.429035250912904</v>
      </c>
      <c r="M6" s="29">
        <v>70.429035250912904</v>
      </c>
      <c r="N6" s="6">
        <v>597.28630952084075</v>
      </c>
    </row>
    <row r="7" spans="1:15" x14ac:dyDescent="0.2">
      <c r="A7" s="5">
        <v>11</v>
      </c>
      <c r="B7" s="5" t="s">
        <v>552</v>
      </c>
      <c r="D7" s="5" t="s">
        <v>551</v>
      </c>
      <c r="E7" s="6">
        <v>1480545</v>
      </c>
      <c r="F7" s="22">
        <v>5861270</v>
      </c>
      <c r="G7" s="11">
        <v>548153203.53000009</v>
      </c>
      <c r="H7" s="20">
        <v>216564529</v>
      </c>
      <c r="I7" s="22">
        <v>5861270</v>
      </c>
      <c r="J7" s="16">
        <v>3491959</v>
      </c>
      <c r="K7" s="6">
        <v>764717732.52999997</v>
      </c>
      <c r="L7" s="29">
        <v>71.8958694320809</v>
      </c>
      <c r="M7" s="29">
        <v>72.022651699535857</v>
      </c>
      <c r="N7" s="6">
        <v>516.51096895400008</v>
      </c>
    </row>
    <row r="8" spans="1:15" x14ac:dyDescent="0.2">
      <c r="E8" s="6"/>
      <c r="F8" s="6"/>
      <c r="G8" s="6"/>
      <c r="H8" s="6"/>
    </row>
    <row r="9" spans="1:15" x14ac:dyDescent="0.2">
      <c r="A9" s="5" t="s">
        <v>562</v>
      </c>
      <c r="B9" s="5" t="s">
        <v>564</v>
      </c>
      <c r="C9" s="32">
        <v>1</v>
      </c>
      <c r="D9" s="5" t="s">
        <v>563</v>
      </c>
      <c r="E9" s="6">
        <v>1191</v>
      </c>
      <c r="F9" s="22">
        <v>0</v>
      </c>
      <c r="G9" s="11">
        <v>178514</v>
      </c>
      <c r="H9" s="20">
        <v>366280</v>
      </c>
      <c r="I9" s="22">
        <v>0</v>
      </c>
      <c r="J9" s="16">
        <v>0</v>
      </c>
      <c r="K9" s="6">
        <v>544794</v>
      </c>
      <c r="L9" s="29">
        <v>32.767247803757016</v>
      </c>
      <c r="M9" s="29">
        <v>32.767247803757016</v>
      </c>
      <c r="N9" s="6">
        <v>457.42569269521408</v>
      </c>
    </row>
    <row r="10" spans="1:15" x14ac:dyDescent="0.2">
      <c r="A10" s="2" t="s">
        <v>441</v>
      </c>
      <c r="B10" s="2" t="s">
        <v>402</v>
      </c>
      <c r="C10" s="31">
        <v>3</v>
      </c>
      <c r="D10" s="2" t="s">
        <v>442</v>
      </c>
      <c r="E10" s="3">
        <v>13066</v>
      </c>
      <c r="F10" s="22">
        <v>0</v>
      </c>
      <c r="G10" s="12">
        <v>5527096</v>
      </c>
      <c r="H10" s="18">
        <v>1868420</v>
      </c>
      <c r="I10" s="22">
        <v>0</v>
      </c>
      <c r="J10" s="14">
        <v>0</v>
      </c>
      <c r="K10" s="6">
        <v>7395516</v>
      </c>
      <c r="L10" s="29">
        <v>74.735772324743806</v>
      </c>
      <c r="M10" s="29">
        <v>74.735772324743806</v>
      </c>
      <c r="N10" s="6">
        <v>566.01224552273072</v>
      </c>
    </row>
    <row r="12" spans="1:15" x14ac:dyDescent="0.2">
      <c r="C12" s="5"/>
      <c r="D12" s="1" t="s">
        <v>567</v>
      </c>
      <c r="E12" s="1" t="s">
        <v>3</v>
      </c>
      <c r="F12" s="1" t="s">
        <v>92</v>
      </c>
      <c r="G12" s="1" t="s">
        <v>93</v>
      </c>
      <c r="H12" s="1" t="s">
        <v>94</v>
      </c>
      <c r="I12" s="1" t="s">
        <v>95</v>
      </c>
      <c r="J12" s="1" t="s">
        <v>96</v>
      </c>
      <c r="K12" s="1" t="s">
        <v>559</v>
      </c>
      <c r="L12" s="28" t="s">
        <v>560</v>
      </c>
      <c r="M12" s="28" t="s">
        <v>561</v>
      </c>
      <c r="N12" s="1" t="s">
        <v>565</v>
      </c>
      <c r="O12" s="6"/>
    </row>
    <row r="13" spans="1:15" x14ac:dyDescent="0.2">
      <c r="C13" s="5"/>
      <c r="D13" s="32">
        <v>1</v>
      </c>
      <c r="E13" s="9">
        <f>E2+E9</f>
        <v>350749</v>
      </c>
      <c r="F13" s="24">
        <f t="shared" ref="F13:K13" si="0">F2+F9</f>
        <v>1894160</v>
      </c>
      <c r="G13" s="10">
        <f t="shared" si="0"/>
        <v>142924518</v>
      </c>
      <c r="H13" s="21">
        <f t="shared" si="0"/>
        <v>50667600</v>
      </c>
      <c r="I13" s="24">
        <f t="shared" si="0"/>
        <v>1894160</v>
      </c>
      <c r="J13" s="17">
        <f t="shared" si="0"/>
        <v>384702</v>
      </c>
      <c r="K13" s="6">
        <f t="shared" si="0"/>
        <v>193592118</v>
      </c>
      <c r="L13" s="29">
        <f>(G13+I13)/(K13+I13)*100</f>
        <v>74.081249835858046</v>
      </c>
      <c r="M13" s="29">
        <f>(G13+I13+J13)/(K13+I13+J13)*100</f>
        <v>74.132155769067992</v>
      </c>
      <c r="N13" s="6">
        <f>K13/E13</f>
        <v>551.93918728207348</v>
      </c>
      <c r="O13" s="6"/>
    </row>
    <row r="14" spans="1:15" x14ac:dyDescent="0.2">
      <c r="C14" s="5"/>
      <c r="D14" s="32">
        <v>2</v>
      </c>
      <c r="E14" s="9">
        <f>E3-E10</f>
        <v>448437</v>
      </c>
      <c r="F14" s="24">
        <f t="shared" ref="F14:K14" si="1">F3-F10</f>
        <v>3792960</v>
      </c>
      <c r="G14" s="10">
        <f t="shared" si="1"/>
        <v>146861845.5</v>
      </c>
      <c r="H14" s="21">
        <f t="shared" si="1"/>
        <v>64663998</v>
      </c>
      <c r="I14" s="24">
        <f t="shared" si="1"/>
        <v>3792960</v>
      </c>
      <c r="J14" s="17">
        <f t="shared" si="1"/>
        <v>3107208</v>
      </c>
      <c r="K14" s="6">
        <f t="shared" si="1"/>
        <v>211525843.5</v>
      </c>
      <c r="L14" s="29">
        <f t="shared" ref="L14:L18" si="2">(G14+I14)/(K14+I14)*100</f>
        <v>69.968253144226679</v>
      </c>
      <c r="M14" s="29">
        <f t="shared" ref="M14:M18" si="3">(G14+I14+J14)/(K14+I14+J14)*100</f>
        <v>70.395468215560953</v>
      </c>
      <c r="N14" s="6">
        <f t="shared" ref="N14:N18" si="4">K14/E14</f>
        <v>471.695786699135</v>
      </c>
      <c r="O14" s="6"/>
    </row>
    <row r="15" spans="1:15" x14ac:dyDescent="0.2">
      <c r="C15" s="5"/>
      <c r="D15" s="32">
        <v>3</v>
      </c>
      <c r="E15" s="9">
        <f>E4+E10</f>
        <v>315096</v>
      </c>
      <c r="F15" s="24">
        <f t="shared" ref="F15:K15" si="5">F4+F10</f>
        <v>0</v>
      </c>
      <c r="G15" s="10">
        <f t="shared" si="5"/>
        <v>114171558.04000001</v>
      </c>
      <c r="H15" s="21">
        <f t="shared" si="5"/>
        <v>43641394</v>
      </c>
      <c r="I15" s="24">
        <f t="shared" si="5"/>
        <v>0</v>
      </c>
      <c r="J15" s="17">
        <f t="shared" si="5"/>
        <v>0</v>
      </c>
      <c r="K15" s="6">
        <f t="shared" si="5"/>
        <v>157812952.04000002</v>
      </c>
      <c r="L15" s="29">
        <f t="shared" si="2"/>
        <v>72.346126578420225</v>
      </c>
      <c r="M15" s="29">
        <f t="shared" si="3"/>
        <v>72.346126578420225</v>
      </c>
      <c r="N15" s="6">
        <f t="shared" si="4"/>
        <v>500.84086132480269</v>
      </c>
      <c r="O15" s="6"/>
    </row>
    <row r="16" spans="1:15" x14ac:dyDescent="0.2">
      <c r="C16" s="5"/>
      <c r="D16" s="32">
        <v>4</v>
      </c>
      <c r="E16" s="9">
        <f>E5</f>
        <v>166957</v>
      </c>
      <c r="F16" s="24">
        <f t="shared" ref="F16:K16" si="6">F5</f>
        <v>121800</v>
      </c>
      <c r="G16" s="10">
        <f t="shared" si="6"/>
        <v>60047609.790000014</v>
      </c>
      <c r="H16" s="21">
        <f t="shared" si="6"/>
        <v>22529890</v>
      </c>
      <c r="I16" s="24">
        <f t="shared" si="6"/>
        <v>121800</v>
      </c>
      <c r="J16" s="17">
        <f t="shared" si="6"/>
        <v>49</v>
      </c>
      <c r="K16" s="6">
        <f t="shared" si="6"/>
        <v>82577499.790000021</v>
      </c>
      <c r="L16" s="29">
        <f t="shared" si="2"/>
        <v>72.756855188362408</v>
      </c>
      <c r="M16" s="29">
        <f t="shared" si="3"/>
        <v>72.756871330135169</v>
      </c>
      <c r="N16" s="6">
        <f t="shared" si="4"/>
        <v>494.60339961786582</v>
      </c>
      <c r="O16" s="6"/>
    </row>
    <row r="17" spans="3:15" x14ac:dyDescent="0.2">
      <c r="C17" s="5"/>
      <c r="D17" s="32">
        <v>5</v>
      </c>
      <c r="E17" s="9">
        <f>E6</f>
        <v>200497</v>
      </c>
      <c r="F17" s="24">
        <f t="shared" ref="F17:K17" si="7">F6</f>
        <v>52350</v>
      </c>
      <c r="G17" s="10">
        <f t="shared" si="7"/>
        <v>84326186.200000003</v>
      </c>
      <c r="H17" s="21">
        <f t="shared" si="7"/>
        <v>35427927</v>
      </c>
      <c r="I17" s="24">
        <f t="shared" si="7"/>
        <v>52350</v>
      </c>
      <c r="J17" s="17">
        <f t="shared" si="7"/>
        <v>0</v>
      </c>
      <c r="K17" s="6">
        <f t="shared" si="7"/>
        <v>119754113.2</v>
      </c>
      <c r="L17" s="29">
        <f t="shared" si="2"/>
        <v>70.429035250912904</v>
      </c>
      <c r="M17" s="29">
        <f t="shared" si="3"/>
        <v>70.429035250912904</v>
      </c>
      <c r="N17" s="6">
        <f t="shared" si="4"/>
        <v>597.28630952084075</v>
      </c>
      <c r="O17" s="6"/>
    </row>
    <row r="18" spans="3:15" x14ac:dyDescent="0.2">
      <c r="D18" s="5" t="s">
        <v>848</v>
      </c>
      <c r="E18" s="6">
        <f t="shared" ref="E18:K18" si="8">SUM(E13:E17)</f>
        <v>1481736</v>
      </c>
      <c r="F18" s="22">
        <f t="shared" si="8"/>
        <v>5861270</v>
      </c>
      <c r="G18" s="11">
        <f t="shared" si="8"/>
        <v>548331717.53000009</v>
      </c>
      <c r="H18" s="20">
        <f t="shared" si="8"/>
        <v>216930809</v>
      </c>
      <c r="I18" s="22">
        <f t="shared" si="8"/>
        <v>5861270</v>
      </c>
      <c r="J18" s="16">
        <f t="shared" si="8"/>
        <v>3491959</v>
      </c>
      <c r="K18" s="6">
        <f t="shared" si="8"/>
        <v>765262526.52999997</v>
      </c>
      <c r="L18" s="29">
        <f t="shared" si="2"/>
        <v>71.868225312696552</v>
      </c>
      <c r="M18" s="29">
        <f t="shared" si="3"/>
        <v>71.995043032455015</v>
      </c>
      <c r="N18" s="6">
        <f t="shared" si="4"/>
        <v>516.46347698240436</v>
      </c>
    </row>
    <row r="20" spans="3:15" x14ac:dyDescent="0.2">
      <c r="D20" s="5" t="s">
        <v>849</v>
      </c>
      <c r="E20" s="6">
        <f>E7+E9-E18</f>
        <v>0</v>
      </c>
      <c r="F20" s="6">
        <f t="shared" ref="F20:K20" si="9">F7+F9-F18</f>
        <v>0</v>
      </c>
      <c r="G20" s="6">
        <f t="shared" si="9"/>
        <v>0</v>
      </c>
      <c r="H20" s="6">
        <f t="shared" si="9"/>
        <v>0</v>
      </c>
      <c r="I20" s="6">
        <f t="shared" si="9"/>
        <v>0</v>
      </c>
      <c r="J20" s="6">
        <f t="shared" si="9"/>
        <v>0</v>
      </c>
      <c r="K20" s="6">
        <f t="shared" si="9"/>
        <v>0</v>
      </c>
    </row>
  </sheetData>
  <conditionalFormatting sqref="L2:M7">
    <cfRule type="cellIs" dxfId="7" priority="13" operator="greaterThan">
      <formula>65</formula>
    </cfRule>
  </conditionalFormatting>
  <conditionalFormatting sqref="N2:N7">
    <cfRule type="cellIs" dxfId="6" priority="12" operator="greaterThan">
      <formula>500</formula>
    </cfRule>
  </conditionalFormatting>
  <conditionalFormatting sqref="L13:M18">
    <cfRule type="cellIs" dxfId="5" priority="10" operator="greaterThan">
      <formula>65</formula>
    </cfRule>
  </conditionalFormatting>
  <conditionalFormatting sqref="N13:N18">
    <cfRule type="cellIs" dxfId="4" priority="9" operator="greaterThan">
      <formula>500</formula>
    </cfRule>
  </conditionalFormatting>
  <conditionalFormatting sqref="L9:M9">
    <cfRule type="cellIs" dxfId="3" priority="8" operator="greaterThan">
      <formula>65</formula>
    </cfRule>
  </conditionalFormatting>
  <conditionalFormatting sqref="N9">
    <cfRule type="cellIs" dxfId="2" priority="7" operator="greaterThan">
      <formula>500</formula>
    </cfRule>
  </conditionalFormatting>
  <conditionalFormatting sqref="L10:M10">
    <cfRule type="cellIs" dxfId="1" priority="2" operator="greaterThan">
      <formula>65</formula>
    </cfRule>
  </conditionalFormatting>
  <conditionalFormatting sqref="N10">
    <cfRule type="cellIs" dxfId="0" priority="1" operator="greaterThan">
      <formula>500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42F6-DAEB-4816-8830-A208B1033CFB}">
  <dimension ref="A1:F226"/>
  <sheetViews>
    <sheetView workbookViewId="0">
      <selection sqref="A1:XFD1048576"/>
    </sheetView>
  </sheetViews>
  <sheetFormatPr defaultRowHeight="15" x14ac:dyDescent="0.25"/>
  <cols>
    <col min="1" max="1" width="15.140625" style="39" bestFit="1" customWidth="1"/>
    <col min="2" max="2" width="12" style="37" bestFit="1" customWidth="1"/>
    <col min="3" max="3" width="9.140625" style="37" bestFit="1" customWidth="1"/>
    <col min="4" max="4" width="25.7109375" style="37" bestFit="1" customWidth="1"/>
    <col min="5" max="5" width="24" style="37" bestFit="1" customWidth="1"/>
    <col min="6" max="6" width="9.140625" style="38"/>
    <col min="7" max="16384" width="9.140625" style="37"/>
  </cols>
  <sheetData>
    <row r="1" spans="1:6" s="39" customFormat="1" x14ac:dyDescent="0.25">
      <c r="A1" s="39" t="s">
        <v>847</v>
      </c>
      <c r="B1" s="39" t="s">
        <v>846</v>
      </c>
      <c r="C1" s="39" t="s">
        <v>845</v>
      </c>
      <c r="D1" s="39" t="s">
        <v>2</v>
      </c>
      <c r="E1" s="39" t="s">
        <v>844</v>
      </c>
      <c r="F1" s="43"/>
    </row>
    <row r="2" spans="1:6" x14ac:dyDescent="0.25">
      <c r="A2" s="39">
        <v>1</v>
      </c>
      <c r="B2" s="37" t="s">
        <v>300</v>
      </c>
      <c r="C2" s="37" t="s">
        <v>301</v>
      </c>
      <c r="D2" s="37" t="s">
        <v>302</v>
      </c>
      <c r="E2" s="40" t="s">
        <v>843</v>
      </c>
    </row>
    <row r="3" spans="1:6" x14ac:dyDescent="0.25">
      <c r="A3" s="39">
        <v>2</v>
      </c>
      <c r="B3" s="37" t="s">
        <v>303</v>
      </c>
      <c r="C3" s="37" t="s">
        <v>301</v>
      </c>
      <c r="D3" s="37" t="s">
        <v>304</v>
      </c>
      <c r="E3" s="40" t="s">
        <v>842</v>
      </c>
    </row>
    <row r="4" spans="1:6" x14ac:dyDescent="0.25">
      <c r="A4" s="39">
        <v>3</v>
      </c>
      <c r="B4" s="37" t="s">
        <v>305</v>
      </c>
      <c r="C4" s="37" t="s">
        <v>301</v>
      </c>
      <c r="D4" s="37" t="s">
        <v>306</v>
      </c>
      <c r="E4" s="40" t="s">
        <v>841</v>
      </c>
    </row>
    <row r="5" spans="1:6" x14ac:dyDescent="0.25">
      <c r="A5" s="39">
        <v>4</v>
      </c>
      <c r="B5" s="37" t="s">
        <v>307</v>
      </c>
      <c r="C5" s="37" t="s">
        <v>301</v>
      </c>
      <c r="D5" s="37" t="s">
        <v>308</v>
      </c>
      <c r="E5" s="40" t="s">
        <v>840</v>
      </c>
    </row>
    <row r="6" spans="1:6" x14ac:dyDescent="0.25">
      <c r="A6" s="39">
        <v>5</v>
      </c>
      <c r="B6" s="37" t="s">
        <v>309</v>
      </c>
      <c r="C6" s="37" t="s">
        <v>301</v>
      </c>
      <c r="D6" s="37" t="s">
        <v>310</v>
      </c>
      <c r="E6" s="40" t="s">
        <v>839</v>
      </c>
    </row>
    <row r="7" spans="1:6" x14ac:dyDescent="0.25">
      <c r="A7" s="39">
        <v>6</v>
      </c>
      <c r="B7" s="37" t="s">
        <v>311</v>
      </c>
      <c r="C7" s="37" t="s">
        <v>301</v>
      </c>
      <c r="D7" s="37" t="s">
        <v>312</v>
      </c>
      <c r="E7" s="40" t="s">
        <v>838</v>
      </c>
    </row>
    <row r="8" spans="1:6" x14ac:dyDescent="0.25">
      <c r="A8" s="39">
        <v>7</v>
      </c>
      <c r="B8" s="37" t="s">
        <v>313</v>
      </c>
      <c r="C8" s="37" t="s">
        <v>301</v>
      </c>
      <c r="D8" s="37" t="s">
        <v>314</v>
      </c>
      <c r="E8" s="40" t="s">
        <v>837</v>
      </c>
    </row>
    <row r="9" spans="1:6" x14ac:dyDescent="0.25">
      <c r="A9" s="39">
        <v>8</v>
      </c>
      <c r="B9" s="37" t="s">
        <v>315</v>
      </c>
      <c r="C9" s="37" t="s">
        <v>301</v>
      </c>
      <c r="D9" s="37" t="s">
        <v>316</v>
      </c>
      <c r="E9" s="40" t="s">
        <v>836</v>
      </c>
    </row>
    <row r="10" spans="1:6" x14ac:dyDescent="0.25">
      <c r="A10" s="39">
        <v>9</v>
      </c>
      <c r="B10" s="37" t="s">
        <v>395</v>
      </c>
      <c r="C10" s="37" t="s">
        <v>301</v>
      </c>
      <c r="D10" s="37" t="s">
        <v>396</v>
      </c>
      <c r="E10" s="40" t="s">
        <v>835</v>
      </c>
    </row>
    <row r="11" spans="1:6" x14ac:dyDescent="0.25">
      <c r="A11" s="39">
        <v>10</v>
      </c>
      <c r="B11" s="37" t="s">
        <v>317</v>
      </c>
      <c r="C11" s="37" t="s">
        <v>301</v>
      </c>
      <c r="D11" s="37" t="s">
        <v>318</v>
      </c>
      <c r="E11" s="40" t="s">
        <v>834</v>
      </c>
    </row>
    <row r="12" spans="1:6" x14ac:dyDescent="0.25">
      <c r="A12" s="39">
        <v>11</v>
      </c>
      <c r="B12" s="37" t="s">
        <v>319</v>
      </c>
      <c r="C12" s="37" t="s">
        <v>301</v>
      </c>
      <c r="D12" s="37" t="s">
        <v>320</v>
      </c>
      <c r="E12" s="40" t="s">
        <v>833</v>
      </c>
    </row>
    <row r="13" spans="1:6" x14ac:dyDescent="0.25">
      <c r="A13" s="39">
        <v>12</v>
      </c>
      <c r="B13" s="37" t="s">
        <v>321</v>
      </c>
      <c r="C13" s="37" t="s">
        <v>301</v>
      </c>
      <c r="D13" s="37" t="s">
        <v>322</v>
      </c>
      <c r="E13" s="40" t="s">
        <v>832</v>
      </c>
    </row>
    <row r="14" spans="1:6" x14ac:dyDescent="0.25">
      <c r="A14" s="39">
        <v>13</v>
      </c>
      <c r="B14" s="37" t="s">
        <v>323</v>
      </c>
      <c r="C14" s="37" t="s">
        <v>301</v>
      </c>
      <c r="D14" s="37" t="s">
        <v>324</v>
      </c>
      <c r="E14" s="40" t="s">
        <v>831</v>
      </c>
    </row>
    <row r="15" spans="1:6" x14ac:dyDescent="0.25">
      <c r="A15" s="39">
        <v>14</v>
      </c>
      <c r="B15" s="37" t="s">
        <v>325</v>
      </c>
      <c r="C15" s="37" t="s">
        <v>301</v>
      </c>
      <c r="D15" s="37" t="s">
        <v>326</v>
      </c>
      <c r="E15" s="40" t="s">
        <v>830</v>
      </c>
    </row>
    <row r="16" spans="1:6" x14ac:dyDescent="0.25">
      <c r="A16" s="39">
        <v>15</v>
      </c>
      <c r="B16" s="37" t="s">
        <v>327</v>
      </c>
      <c r="C16" s="37" t="s">
        <v>301</v>
      </c>
      <c r="D16" s="37" t="s">
        <v>328</v>
      </c>
      <c r="E16" s="40" t="s">
        <v>829</v>
      </c>
    </row>
    <row r="17" spans="1:5" x14ac:dyDescent="0.25">
      <c r="A17" s="39">
        <v>16</v>
      </c>
      <c r="B17" s="37" t="s">
        <v>329</v>
      </c>
      <c r="C17" s="37" t="s">
        <v>301</v>
      </c>
      <c r="D17" s="37" t="s">
        <v>330</v>
      </c>
      <c r="E17" s="40" t="s">
        <v>828</v>
      </c>
    </row>
    <row r="18" spans="1:5" x14ac:dyDescent="0.25">
      <c r="A18" s="39">
        <v>17</v>
      </c>
      <c r="B18" s="37" t="s">
        <v>331</v>
      </c>
      <c r="C18" s="37" t="s">
        <v>301</v>
      </c>
      <c r="D18" s="37" t="s">
        <v>332</v>
      </c>
      <c r="E18" s="40" t="s">
        <v>827</v>
      </c>
    </row>
    <row r="19" spans="1:5" x14ac:dyDescent="0.25">
      <c r="A19" s="39">
        <v>18</v>
      </c>
      <c r="B19" s="37" t="s">
        <v>333</v>
      </c>
      <c r="C19" s="37" t="s">
        <v>301</v>
      </c>
      <c r="D19" s="37" t="s">
        <v>334</v>
      </c>
      <c r="E19" s="40" t="s">
        <v>826</v>
      </c>
    </row>
    <row r="20" spans="1:5" x14ac:dyDescent="0.25">
      <c r="A20" s="39">
        <v>19</v>
      </c>
      <c r="B20" s="37" t="s">
        <v>335</v>
      </c>
      <c r="C20" s="37" t="s">
        <v>301</v>
      </c>
      <c r="D20" s="37" t="s">
        <v>336</v>
      </c>
      <c r="E20" s="40" t="s">
        <v>825</v>
      </c>
    </row>
    <row r="21" spans="1:5" x14ac:dyDescent="0.25">
      <c r="A21" s="39">
        <v>20</v>
      </c>
      <c r="B21" s="37" t="s">
        <v>337</v>
      </c>
      <c r="C21" s="37" t="s">
        <v>301</v>
      </c>
      <c r="D21" s="37" t="s">
        <v>338</v>
      </c>
      <c r="E21" s="40" t="s">
        <v>824</v>
      </c>
    </row>
    <row r="22" spans="1:5" x14ac:dyDescent="0.25">
      <c r="A22" s="39">
        <v>21</v>
      </c>
      <c r="B22" s="37" t="s">
        <v>339</v>
      </c>
      <c r="C22" s="37" t="s">
        <v>301</v>
      </c>
      <c r="D22" s="37" t="s">
        <v>340</v>
      </c>
      <c r="E22" s="40" t="s">
        <v>823</v>
      </c>
    </row>
    <row r="23" spans="1:5" x14ac:dyDescent="0.25">
      <c r="A23" s="39">
        <v>22</v>
      </c>
      <c r="B23" s="37" t="s">
        <v>341</v>
      </c>
      <c r="C23" s="37" t="s">
        <v>301</v>
      </c>
      <c r="D23" s="37" t="s">
        <v>342</v>
      </c>
      <c r="E23" s="40" t="s">
        <v>822</v>
      </c>
    </row>
    <row r="24" spans="1:5" x14ac:dyDescent="0.25">
      <c r="A24" s="39">
        <v>23</v>
      </c>
      <c r="B24" s="37" t="s">
        <v>343</v>
      </c>
      <c r="C24" s="37" t="s">
        <v>301</v>
      </c>
      <c r="D24" s="37" t="s">
        <v>344</v>
      </c>
      <c r="E24" s="40" t="s">
        <v>821</v>
      </c>
    </row>
    <row r="25" spans="1:5" x14ac:dyDescent="0.25">
      <c r="A25" s="39">
        <v>24</v>
      </c>
      <c r="B25" s="37" t="s">
        <v>345</v>
      </c>
      <c r="C25" s="37" t="s">
        <v>301</v>
      </c>
      <c r="D25" s="37" t="s">
        <v>346</v>
      </c>
      <c r="E25" s="40" t="s">
        <v>820</v>
      </c>
    </row>
    <row r="26" spans="1:5" x14ac:dyDescent="0.25">
      <c r="A26" s="39">
        <v>25</v>
      </c>
      <c r="B26" s="37" t="s">
        <v>347</v>
      </c>
      <c r="C26" s="37" t="s">
        <v>301</v>
      </c>
      <c r="D26" s="37" t="s">
        <v>348</v>
      </c>
      <c r="E26" s="40" t="s">
        <v>819</v>
      </c>
    </row>
    <row r="27" spans="1:5" x14ac:dyDescent="0.25">
      <c r="A27" s="39">
        <v>26</v>
      </c>
      <c r="B27" s="37" t="s">
        <v>351</v>
      </c>
      <c r="C27" s="37" t="s">
        <v>301</v>
      </c>
      <c r="D27" s="37" t="s">
        <v>352</v>
      </c>
      <c r="E27" s="40" t="s">
        <v>818</v>
      </c>
    </row>
    <row r="28" spans="1:5" x14ac:dyDescent="0.25">
      <c r="A28" s="39">
        <v>27</v>
      </c>
      <c r="B28" s="37" t="s">
        <v>355</v>
      </c>
      <c r="C28" s="37" t="s">
        <v>301</v>
      </c>
      <c r="D28" s="37" t="s">
        <v>356</v>
      </c>
      <c r="E28" s="40" t="s">
        <v>817</v>
      </c>
    </row>
    <row r="29" spans="1:5" x14ac:dyDescent="0.25">
      <c r="A29" s="39">
        <v>28</v>
      </c>
      <c r="B29" s="37" t="s">
        <v>359</v>
      </c>
      <c r="C29" s="37" t="s">
        <v>301</v>
      </c>
      <c r="D29" s="37" t="s">
        <v>360</v>
      </c>
      <c r="E29" s="40" t="s">
        <v>816</v>
      </c>
    </row>
    <row r="30" spans="1:5" x14ac:dyDescent="0.25">
      <c r="A30" s="39">
        <v>29</v>
      </c>
      <c r="B30" s="37" t="s">
        <v>349</v>
      </c>
      <c r="C30" s="37" t="s">
        <v>301</v>
      </c>
      <c r="D30" s="37" t="s">
        <v>350</v>
      </c>
      <c r="E30" s="40" t="s">
        <v>815</v>
      </c>
    </row>
    <row r="31" spans="1:5" x14ac:dyDescent="0.25">
      <c r="A31" s="39">
        <v>30</v>
      </c>
      <c r="B31" s="37" t="s">
        <v>353</v>
      </c>
      <c r="C31" s="37" t="s">
        <v>301</v>
      </c>
      <c r="D31" s="37" t="s">
        <v>354</v>
      </c>
      <c r="E31" s="40" t="s">
        <v>814</v>
      </c>
    </row>
    <row r="32" spans="1:5" x14ac:dyDescent="0.25">
      <c r="A32" s="39">
        <v>31</v>
      </c>
      <c r="B32" s="37" t="s">
        <v>357</v>
      </c>
      <c r="C32" s="37" t="s">
        <v>301</v>
      </c>
      <c r="D32" s="37" t="s">
        <v>358</v>
      </c>
      <c r="E32" s="40" t="s">
        <v>813</v>
      </c>
    </row>
    <row r="33" spans="1:5" x14ac:dyDescent="0.25">
      <c r="A33" s="39">
        <v>32</v>
      </c>
      <c r="B33" s="37" t="s">
        <v>361</v>
      </c>
      <c r="C33" s="37" t="s">
        <v>301</v>
      </c>
      <c r="D33" s="37" t="s">
        <v>362</v>
      </c>
      <c r="E33" s="40" t="s">
        <v>812</v>
      </c>
    </row>
    <row r="34" spans="1:5" x14ac:dyDescent="0.25">
      <c r="A34" s="39">
        <v>33</v>
      </c>
      <c r="B34" s="37" t="s">
        <v>363</v>
      </c>
      <c r="C34" s="37" t="s">
        <v>301</v>
      </c>
      <c r="D34" s="37" t="s">
        <v>364</v>
      </c>
      <c r="E34" s="40" t="s">
        <v>720</v>
      </c>
    </row>
    <row r="35" spans="1:5" x14ac:dyDescent="0.25">
      <c r="A35" s="39">
        <v>34</v>
      </c>
      <c r="B35" s="37" t="s">
        <v>365</v>
      </c>
      <c r="C35" s="37" t="s">
        <v>301</v>
      </c>
      <c r="D35" s="37" t="s">
        <v>366</v>
      </c>
      <c r="E35" s="40" t="s">
        <v>811</v>
      </c>
    </row>
    <row r="36" spans="1:5" x14ac:dyDescent="0.25">
      <c r="A36" s="39">
        <v>35</v>
      </c>
      <c r="B36" s="37" t="s">
        <v>367</v>
      </c>
      <c r="C36" s="37" t="s">
        <v>301</v>
      </c>
      <c r="D36" s="37" t="s">
        <v>368</v>
      </c>
      <c r="E36" s="40" t="s">
        <v>810</v>
      </c>
    </row>
    <row r="37" spans="1:5" x14ac:dyDescent="0.25">
      <c r="A37" s="39">
        <v>36</v>
      </c>
      <c r="B37" s="37" t="s">
        <v>369</v>
      </c>
      <c r="C37" s="37" t="s">
        <v>301</v>
      </c>
      <c r="D37" s="37" t="s">
        <v>370</v>
      </c>
      <c r="E37" s="40" t="s">
        <v>810</v>
      </c>
    </row>
    <row r="38" spans="1:5" x14ac:dyDescent="0.25">
      <c r="A38" s="39">
        <v>37</v>
      </c>
      <c r="B38" s="37" t="s">
        <v>371</v>
      </c>
      <c r="C38" s="37" t="s">
        <v>301</v>
      </c>
      <c r="D38" s="37" t="s">
        <v>372</v>
      </c>
      <c r="E38" s="40" t="s">
        <v>809</v>
      </c>
    </row>
    <row r="39" spans="1:5" x14ac:dyDescent="0.25">
      <c r="A39" s="39">
        <v>38</v>
      </c>
      <c r="B39" s="37" t="s">
        <v>373</v>
      </c>
      <c r="C39" s="37" t="s">
        <v>301</v>
      </c>
      <c r="D39" s="37" t="s">
        <v>374</v>
      </c>
      <c r="E39" s="40" t="s">
        <v>808</v>
      </c>
    </row>
    <row r="40" spans="1:5" x14ac:dyDescent="0.25">
      <c r="A40" s="39">
        <v>39</v>
      </c>
      <c r="B40" s="37" t="s">
        <v>375</v>
      </c>
      <c r="C40" s="37" t="s">
        <v>301</v>
      </c>
      <c r="D40" s="37" t="s">
        <v>376</v>
      </c>
      <c r="E40" s="40" t="s">
        <v>807</v>
      </c>
    </row>
    <row r="41" spans="1:5" x14ac:dyDescent="0.25">
      <c r="A41" s="39">
        <v>40</v>
      </c>
      <c r="B41" s="37" t="s">
        <v>377</v>
      </c>
      <c r="C41" s="37" t="s">
        <v>301</v>
      </c>
      <c r="D41" s="37" t="s">
        <v>378</v>
      </c>
      <c r="E41" s="40" t="s">
        <v>806</v>
      </c>
    </row>
    <row r="42" spans="1:5" x14ac:dyDescent="0.25">
      <c r="A42" s="39">
        <v>41</v>
      </c>
      <c r="B42" s="37" t="s">
        <v>379</v>
      </c>
      <c r="C42" s="37" t="s">
        <v>301</v>
      </c>
      <c r="D42" s="37" t="s">
        <v>380</v>
      </c>
      <c r="E42" s="40" t="s">
        <v>805</v>
      </c>
    </row>
    <row r="43" spans="1:5" x14ac:dyDescent="0.25">
      <c r="A43" s="39">
        <v>42</v>
      </c>
      <c r="B43" s="37" t="s">
        <v>381</v>
      </c>
      <c r="C43" s="37" t="s">
        <v>301</v>
      </c>
      <c r="D43" s="37" t="s">
        <v>382</v>
      </c>
      <c r="E43" s="40" t="s">
        <v>804</v>
      </c>
    </row>
    <row r="44" spans="1:5" x14ac:dyDescent="0.25">
      <c r="A44" s="39">
        <v>43</v>
      </c>
      <c r="B44" s="37" t="s">
        <v>399</v>
      </c>
      <c r="C44" s="37" t="s">
        <v>301</v>
      </c>
      <c r="D44" s="37" t="s">
        <v>400</v>
      </c>
      <c r="E44" s="40" t="s">
        <v>803</v>
      </c>
    </row>
    <row r="45" spans="1:5" x14ac:dyDescent="0.25">
      <c r="A45" s="39">
        <v>44</v>
      </c>
      <c r="B45" s="37" t="s">
        <v>383</v>
      </c>
      <c r="C45" s="37" t="s">
        <v>301</v>
      </c>
      <c r="D45" s="37" t="s">
        <v>384</v>
      </c>
      <c r="E45" s="40" t="s">
        <v>802</v>
      </c>
    </row>
    <row r="46" spans="1:5" x14ac:dyDescent="0.25">
      <c r="A46" s="39">
        <v>45</v>
      </c>
      <c r="B46" s="37" t="s">
        <v>385</v>
      </c>
      <c r="C46" s="37" t="s">
        <v>301</v>
      </c>
      <c r="D46" s="37" t="s">
        <v>386</v>
      </c>
      <c r="E46" s="40" t="s">
        <v>801</v>
      </c>
    </row>
    <row r="47" spans="1:5" x14ac:dyDescent="0.25">
      <c r="A47" s="39">
        <v>46</v>
      </c>
      <c r="B47" s="37" t="s">
        <v>387</v>
      </c>
      <c r="C47" s="37" t="s">
        <v>301</v>
      </c>
      <c r="D47" s="37" t="s">
        <v>388</v>
      </c>
      <c r="E47" s="40" t="s">
        <v>800</v>
      </c>
    </row>
    <row r="48" spans="1:5" x14ac:dyDescent="0.25">
      <c r="A48" s="39">
        <v>47</v>
      </c>
      <c r="B48" s="37" t="s">
        <v>397</v>
      </c>
      <c r="C48" s="37" t="s">
        <v>301</v>
      </c>
      <c r="D48" s="37" t="s">
        <v>398</v>
      </c>
      <c r="E48" s="40" t="s">
        <v>799</v>
      </c>
    </row>
    <row r="49" spans="1:5" x14ac:dyDescent="0.25">
      <c r="A49" s="39">
        <v>48</v>
      </c>
      <c r="B49" s="37" t="s">
        <v>389</v>
      </c>
      <c r="C49" s="37" t="s">
        <v>301</v>
      </c>
      <c r="D49" s="37" t="s">
        <v>390</v>
      </c>
      <c r="E49" s="40" t="s">
        <v>798</v>
      </c>
    </row>
    <row r="50" spans="1:5" x14ac:dyDescent="0.25">
      <c r="A50" s="39">
        <v>49</v>
      </c>
      <c r="B50" s="37" t="s">
        <v>391</v>
      </c>
      <c r="C50" s="37" t="s">
        <v>301</v>
      </c>
      <c r="D50" s="37" t="s">
        <v>392</v>
      </c>
      <c r="E50" s="40" t="s">
        <v>797</v>
      </c>
    </row>
    <row r="51" spans="1:5" x14ac:dyDescent="0.25">
      <c r="A51" s="39">
        <v>50</v>
      </c>
      <c r="B51" s="37" t="s">
        <v>393</v>
      </c>
      <c r="C51" s="37" t="s">
        <v>301</v>
      </c>
      <c r="D51" s="37" t="s">
        <v>394</v>
      </c>
      <c r="E51" s="40" t="s">
        <v>796</v>
      </c>
    </row>
    <row r="52" spans="1:5" x14ac:dyDescent="0.25">
      <c r="A52" s="39">
        <v>51</v>
      </c>
      <c r="B52" s="37" t="s">
        <v>401</v>
      </c>
      <c r="C52" s="37" t="s">
        <v>402</v>
      </c>
      <c r="D52" s="37" t="s">
        <v>403</v>
      </c>
      <c r="E52" s="40" t="s">
        <v>761</v>
      </c>
    </row>
    <row r="53" spans="1:5" x14ac:dyDescent="0.25">
      <c r="A53" s="39">
        <v>52</v>
      </c>
      <c r="B53" s="37" t="s">
        <v>404</v>
      </c>
      <c r="C53" s="37" t="s">
        <v>402</v>
      </c>
      <c r="D53" s="37" t="s">
        <v>405</v>
      </c>
      <c r="E53" s="40" t="s">
        <v>795</v>
      </c>
    </row>
    <row r="54" spans="1:5" x14ac:dyDescent="0.25">
      <c r="A54" s="39">
        <v>53</v>
      </c>
      <c r="B54" s="37" t="s">
        <v>406</v>
      </c>
      <c r="C54" s="37" t="s">
        <v>402</v>
      </c>
      <c r="D54" s="37" t="s">
        <v>407</v>
      </c>
      <c r="E54" s="40" t="s">
        <v>794</v>
      </c>
    </row>
    <row r="55" spans="1:5" x14ac:dyDescent="0.25">
      <c r="A55" s="39">
        <v>54</v>
      </c>
      <c r="B55" s="37" t="s">
        <v>408</v>
      </c>
      <c r="C55" s="37" t="s">
        <v>402</v>
      </c>
      <c r="D55" s="37" t="s">
        <v>409</v>
      </c>
      <c r="E55" s="40" t="s">
        <v>793</v>
      </c>
    </row>
    <row r="56" spans="1:5" x14ac:dyDescent="0.25">
      <c r="A56" s="39">
        <v>55</v>
      </c>
      <c r="B56" s="37" t="s">
        <v>410</v>
      </c>
      <c r="C56" s="37" t="s">
        <v>402</v>
      </c>
      <c r="D56" s="37" t="s">
        <v>411</v>
      </c>
      <c r="E56" s="40" t="s">
        <v>792</v>
      </c>
    </row>
    <row r="57" spans="1:5" x14ac:dyDescent="0.25">
      <c r="A57" s="39">
        <v>56</v>
      </c>
      <c r="B57" s="37" t="s">
        <v>412</v>
      </c>
      <c r="C57" s="37" t="s">
        <v>402</v>
      </c>
      <c r="D57" s="37" t="s">
        <v>413</v>
      </c>
      <c r="E57" s="40" t="s">
        <v>791</v>
      </c>
    </row>
    <row r="58" spans="1:5" x14ac:dyDescent="0.25">
      <c r="A58" s="39">
        <v>57</v>
      </c>
      <c r="B58" s="37" t="s">
        <v>414</v>
      </c>
      <c r="C58" s="37" t="s">
        <v>402</v>
      </c>
      <c r="D58" s="37" t="s">
        <v>415</v>
      </c>
      <c r="E58" s="40" t="s">
        <v>790</v>
      </c>
    </row>
    <row r="59" spans="1:5" x14ac:dyDescent="0.25">
      <c r="A59" s="39">
        <v>58</v>
      </c>
      <c r="B59" s="37" t="s">
        <v>416</v>
      </c>
      <c r="C59" s="37" t="s">
        <v>402</v>
      </c>
      <c r="D59" s="37" t="s">
        <v>417</v>
      </c>
      <c r="E59" s="40" t="s">
        <v>789</v>
      </c>
    </row>
    <row r="60" spans="1:5" x14ac:dyDescent="0.25">
      <c r="A60" s="39">
        <v>59</v>
      </c>
      <c r="B60" s="37" t="s">
        <v>418</v>
      </c>
      <c r="C60" s="37" t="s">
        <v>402</v>
      </c>
      <c r="D60" s="37" t="s">
        <v>419</v>
      </c>
      <c r="E60" s="40" t="s">
        <v>788</v>
      </c>
    </row>
    <row r="61" spans="1:5" x14ac:dyDescent="0.25">
      <c r="A61" s="39">
        <v>60</v>
      </c>
      <c r="B61" s="37" t="s">
        <v>420</v>
      </c>
      <c r="C61" s="37" t="s">
        <v>402</v>
      </c>
      <c r="D61" s="37" t="s">
        <v>421</v>
      </c>
      <c r="E61" s="40" t="s">
        <v>787</v>
      </c>
    </row>
    <row r="62" spans="1:5" x14ac:dyDescent="0.25">
      <c r="A62" s="39">
        <v>61</v>
      </c>
      <c r="B62" s="37" t="s">
        <v>422</v>
      </c>
      <c r="C62" s="37" t="s">
        <v>402</v>
      </c>
      <c r="D62" s="37" t="s">
        <v>423</v>
      </c>
      <c r="E62" s="40" t="s">
        <v>786</v>
      </c>
    </row>
    <row r="63" spans="1:5" x14ac:dyDescent="0.25">
      <c r="A63" s="39">
        <v>62</v>
      </c>
      <c r="B63" s="37" t="s">
        <v>424</v>
      </c>
      <c r="C63" s="37" t="s">
        <v>402</v>
      </c>
      <c r="D63" s="37" t="s">
        <v>425</v>
      </c>
      <c r="E63" s="40" t="s">
        <v>785</v>
      </c>
    </row>
    <row r="64" spans="1:5" x14ac:dyDescent="0.25">
      <c r="A64" s="39">
        <v>63</v>
      </c>
      <c r="B64" s="37" t="s">
        <v>426</v>
      </c>
      <c r="C64" s="37" t="s">
        <v>402</v>
      </c>
      <c r="D64" s="37" t="s">
        <v>427</v>
      </c>
      <c r="E64" s="40" t="s">
        <v>784</v>
      </c>
    </row>
    <row r="65" spans="1:5" x14ac:dyDescent="0.25">
      <c r="A65" s="39">
        <v>64</v>
      </c>
      <c r="B65" s="37" t="s">
        <v>428</v>
      </c>
      <c r="C65" s="37" t="s">
        <v>402</v>
      </c>
      <c r="D65" s="37" t="s">
        <v>429</v>
      </c>
      <c r="E65" s="40" t="s">
        <v>783</v>
      </c>
    </row>
    <row r="66" spans="1:5" x14ac:dyDescent="0.25">
      <c r="A66" s="39">
        <v>65</v>
      </c>
      <c r="B66" s="37" t="s">
        <v>430</v>
      </c>
      <c r="C66" s="37" t="s">
        <v>402</v>
      </c>
      <c r="D66" s="37" t="s">
        <v>431</v>
      </c>
      <c r="E66" s="40" t="s">
        <v>782</v>
      </c>
    </row>
    <row r="67" spans="1:5" x14ac:dyDescent="0.25">
      <c r="A67" s="39">
        <v>66</v>
      </c>
      <c r="B67" s="37" t="s">
        <v>432</v>
      </c>
      <c r="C67" s="37" t="s">
        <v>402</v>
      </c>
      <c r="D67" s="37" t="s">
        <v>433</v>
      </c>
      <c r="E67" s="40" t="s">
        <v>781</v>
      </c>
    </row>
    <row r="68" spans="1:5" x14ac:dyDescent="0.25">
      <c r="A68" s="39">
        <v>67</v>
      </c>
      <c r="B68" s="37" t="s">
        <v>780</v>
      </c>
      <c r="C68" s="37" t="s">
        <v>402</v>
      </c>
      <c r="D68" s="37" t="s">
        <v>434</v>
      </c>
      <c r="E68" s="40" t="s">
        <v>779</v>
      </c>
    </row>
    <row r="69" spans="1:5" x14ac:dyDescent="0.25">
      <c r="A69" s="39">
        <v>68</v>
      </c>
      <c r="B69" s="37" t="s">
        <v>435</v>
      </c>
      <c r="C69" s="37" t="s">
        <v>402</v>
      </c>
      <c r="D69" s="37" t="s">
        <v>436</v>
      </c>
      <c r="E69" s="40" t="s">
        <v>741</v>
      </c>
    </row>
    <row r="70" spans="1:5" x14ac:dyDescent="0.25">
      <c r="A70" s="39">
        <v>69</v>
      </c>
      <c r="B70" s="37" t="s">
        <v>437</v>
      </c>
      <c r="C70" s="37" t="s">
        <v>402</v>
      </c>
      <c r="D70" s="37" t="s">
        <v>438</v>
      </c>
      <c r="E70" s="40" t="s">
        <v>778</v>
      </c>
    </row>
    <row r="71" spans="1:5" x14ac:dyDescent="0.25">
      <c r="A71" s="39">
        <v>70</v>
      </c>
      <c r="B71" s="37" t="s">
        <v>439</v>
      </c>
      <c r="C71" s="37" t="s">
        <v>402</v>
      </c>
      <c r="D71" s="37" t="s">
        <v>440</v>
      </c>
      <c r="E71" s="40" t="s">
        <v>777</v>
      </c>
    </row>
    <row r="72" spans="1:5" x14ac:dyDescent="0.25">
      <c r="A72" s="39">
        <v>71</v>
      </c>
      <c r="B72" s="37" t="s">
        <v>441</v>
      </c>
      <c r="C72" s="37" t="s">
        <v>402</v>
      </c>
      <c r="D72" s="37" t="s">
        <v>442</v>
      </c>
      <c r="E72" s="40" t="s">
        <v>776</v>
      </c>
    </row>
    <row r="73" spans="1:5" x14ac:dyDescent="0.25">
      <c r="A73" s="39">
        <v>72</v>
      </c>
      <c r="B73" s="37" t="s">
        <v>443</v>
      </c>
      <c r="C73" s="37" t="s">
        <v>402</v>
      </c>
      <c r="D73" s="37" t="s">
        <v>444</v>
      </c>
      <c r="E73" s="40" t="s">
        <v>775</v>
      </c>
    </row>
    <row r="74" spans="1:5" x14ac:dyDescent="0.25">
      <c r="A74" s="39">
        <v>73</v>
      </c>
      <c r="B74" s="37" t="s">
        <v>445</v>
      </c>
      <c r="C74" s="37" t="s">
        <v>402</v>
      </c>
      <c r="D74" s="37" t="s">
        <v>446</v>
      </c>
      <c r="E74" s="40" t="s">
        <v>774</v>
      </c>
    </row>
    <row r="75" spans="1:5" x14ac:dyDescent="0.25">
      <c r="A75" s="39">
        <v>74</v>
      </c>
      <c r="B75" s="37" t="s">
        <v>447</v>
      </c>
      <c r="C75" s="37" t="s">
        <v>402</v>
      </c>
      <c r="D75" s="37" t="s">
        <v>448</v>
      </c>
      <c r="E75" s="40" t="s">
        <v>773</v>
      </c>
    </row>
    <row r="76" spans="1:5" x14ac:dyDescent="0.25">
      <c r="A76" s="39">
        <v>75</v>
      </c>
      <c r="B76" s="37" t="s">
        <v>453</v>
      </c>
      <c r="C76" s="37" t="s">
        <v>402</v>
      </c>
      <c r="D76" s="37" t="s">
        <v>454</v>
      </c>
      <c r="E76" s="40" t="s">
        <v>772</v>
      </c>
    </row>
    <row r="77" spans="1:5" x14ac:dyDescent="0.25">
      <c r="A77" s="39">
        <v>76</v>
      </c>
      <c r="B77" s="37" t="s">
        <v>455</v>
      </c>
      <c r="C77" s="37" t="s">
        <v>402</v>
      </c>
      <c r="D77" s="37" t="s">
        <v>456</v>
      </c>
      <c r="E77" s="40" t="s">
        <v>771</v>
      </c>
    </row>
    <row r="78" spans="1:5" x14ac:dyDescent="0.25">
      <c r="A78" s="39">
        <v>77</v>
      </c>
      <c r="B78" s="37" t="s">
        <v>449</v>
      </c>
      <c r="C78" s="37" t="s">
        <v>402</v>
      </c>
      <c r="D78" s="37" t="s">
        <v>450</v>
      </c>
      <c r="E78" s="40" t="s">
        <v>770</v>
      </c>
    </row>
    <row r="79" spans="1:5" x14ac:dyDescent="0.25">
      <c r="A79" s="39">
        <v>78</v>
      </c>
      <c r="B79" s="37" t="s">
        <v>451</v>
      </c>
      <c r="C79" s="37" t="s">
        <v>402</v>
      </c>
      <c r="D79" s="37" t="s">
        <v>452</v>
      </c>
      <c r="E79" s="40" t="s">
        <v>769</v>
      </c>
    </row>
    <row r="80" spans="1:5" x14ac:dyDescent="0.25">
      <c r="A80" s="39">
        <v>79</v>
      </c>
      <c r="B80" s="37" t="s">
        <v>457</v>
      </c>
      <c r="C80" s="37" t="s">
        <v>402</v>
      </c>
      <c r="D80" s="37" t="s">
        <v>458</v>
      </c>
      <c r="E80" s="40" t="s">
        <v>768</v>
      </c>
    </row>
    <row r="81" spans="1:5" x14ac:dyDescent="0.25">
      <c r="A81" s="39">
        <v>80</v>
      </c>
      <c r="B81" s="37" t="s">
        <v>459</v>
      </c>
      <c r="C81" s="37" t="s">
        <v>402</v>
      </c>
      <c r="D81" s="37" t="s">
        <v>460</v>
      </c>
      <c r="E81" s="40" t="s">
        <v>767</v>
      </c>
    </row>
    <row r="82" spans="1:5" x14ac:dyDescent="0.25">
      <c r="A82" s="39">
        <v>81</v>
      </c>
      <c r="B82" s="37" t="s">
        <v>461</v>
      </c>
      <c r="C82" s="37" t="s">
        <v>402</v>
      </c>
      <c r="D82" s="37" t="s">
        <v>462</v>
      </c>
      <c r="E82" s="40" t="s">
        <v>766</v>
      </c>
    </row>
    <row r="83" spans="1:5" x14ac:dyDescent="0.25">
      <c r="A83" s="39">
        <v>82</v>
      </c>
      <c r="B83" s="37" t="s">
        <v>463</v>
      </c>
      <c r="C83" s="37" t="s">
        <v>402</v>
      </c>
      <c r="D83" s="37" t="s">
        <v>464</v>
      </c>
      <c r="E83" s="40" t="s">
        <v>765</v>
      </c>
    </row>
    <row r="84" spans="1:5" x14ac:dyDescent="0.25">
      <c r="A84" s="39">
        <v>83</v>
      </c>
      <c r="B84" s="37" t="s">
        <v>465</v>
      </c>
      <c r="C84" s="37" t="s">
        <v>402</v>
      </c>
      <c r="D84" s="37" t="s">
        <v>466</v>
      </c>
      <c r="E84" s="40" t="s">
        <v>764</v>
      </c>
    </row>
    <row r="85" spans="1:5" x14ac:dyDescent="0.25">
      <c r="A85" s="39">
        <v>84</v>
      </c>
      <c r="B85" s="37" t="s">
        <v>467</v>
      </c>
      <c r="C85" s="37" t="s">
        <v>402</v>
      </c>
      <c r="D85" s="37" t="s">
        <v>468</v>
      </c>
      <c r="E85" s="40" t="s">
        <v>763</v>
      </c>
    </row>
    <row r="86" spans="1:5" x14ac:dyDescent="0.25">
      <c r="A86" s="39">
        <v>85</v>
      </c>
      <c r="B86" s="37" t="s">
        <v>469</v>
      </c>
      <c r="C86" s="37" t="s">
        <v>402</v>
      </c>
      <c r="D86" s="37" t="s">
        <v>470</v>
      </c>
      <c r="E86" s="40" t="s">
        <v>762</v>
      </c>
    </row>
    <row r="87" spans="1:5" x14ac:dyDescent="0.25">
      <c r="A87" s="39">
        <v>86</v>
      </c>
      <c r="B87" s="37" t="s">
        <v>471</v>
      </c>
      <c r="C87" s="37" t="s">
        <v>402</v>
      </c>
      <c r="D87" s="37" t="s">
        <v>472</v>
      </c>
      <c r="E87" s="40" t="s">
        <v>761</v>
      </c>
    </row>
    <row r="88" spans="1:5" x14ac:dyDescent="0.25">
      <c r="A88" s="39">
        <v>87</v>
      </c>
      <c r="B88" s="37" t="s">
        <v>473</v>
      </c>
      <c r="C88" s="37" t="s">
        <v>402</v>
      </c>
      <c r="D88" s="37" t="s">
        <v>474</v>
      </c>
      <c r="E88" s="40" t="s">
        <v>760</v>
      </c>
    </row>
    <row r="89" spans="1:5" x14ac:dyDescent="0.25">
      <c r="A89" s="39">
        <v>88</v>
      </c>
      <c r="B89" s="37" t="s">
        <v>475</v>
      </c>
      <c r="C89" s="37" t="s">
        <v>402</v>
      </c>
      <c r="D89" s="37" t="s">
        <v>476</v>
      </c>
      <c r="E89" s="40" t="s">
        <v>759</v>
      </c>
    </row>
    <row r="90" spans="1:5" x14ac:dyDescent="0.25">
      <c r="A90" s="39">
        <v>89</v>
      </c>
      <c r="B90" s="37" t="s">
        <v>477</v>
      </c>
      <c r="C90" s="37" t="s">
        <v>402</v>
      </c>
      <c r="D90" s="37" t="s">
        <v>478</v>
      </c>
      <c r="E90" s="40" t="s">
        <v>724</v>
      </c>
    </row>
    <row r="91" spans="1:5" x14ac:dyDescent="0.25">
      <c r="A91" s="39">
        <v>90</v>
      </c>
      <c r="B91" s="37" t="s">
        <v>479</v>
      </c>
      <c r="C91" s="37" t="s">
        <v>402</v>
      </c>
      <c r="D91" s="37" t="s">
        <v>480</v>
      </c>
      <c r="E91" s="40" t="s">
        <v>758</v>
      </c>
    </row>
    <row r="92" spans="1:5" x14ac:dyDescent="0.25">
      <c r="A92" s="39">
        <v>91</v>
      </c>
      <c r="B92" s="37" t="s">
        <v>481</v>
      </c>
      <c r="C92" s="37" t="s">
        <v>402</v>
      </c>
      <c r="D92" s="37" t="s">
        <v>482</v>
      </c>
      <c r="E92" s="40" t="s">
        <v>757</v>
      </c>
    </row>
    <row r="93" spans="1:5" x14ac:dyDescent="0.25">
      <c r="A93" s="39">
        <v>92</v>
      </c>
      <c r="B93" s="37" t="s">
        <v>483</v>
      </c>
      <c r="C93" s="37" t="s">
        <v>402</v>
      </c>
      <c r="D93" s="37" t="s">
        <v>484</v>
      </c>
      <c r="E93" s="40" t="s">
        <v>756</v>
      </c>
    </row>
    <row r="94" spans="1:5" x14ac:dyDescent="0.25">
      <c r="A94" s="39">
        <v>93</v>
      </c>
      <c r="B94" s="37" t="s">
        <v>485</v>
      </c>
      <c r="C94" s="37" t="s">
        <v>402</v>
      </c>
      <c r="D94" s="37" t="s">
        <v>486</v>
      </c>
      <c r="E94" s="40" t="s">
        <v>755</v>
      </c>
    </row>
    <row r="95" spans="1:5" x14ac:dyDescent="0.25">
      <c r="A95" s="39">
        <v>94</v>
      </c>
      <c r="B95" s="37" t="s">
        <v>487</v>
      </c>
      <c r="C95" s="37" t="s">
        <v>402</v>
      </c>
      <c r="D95" s="37" t="s">
        <v>488</v>
      </c>
      <c r="E95" s="40" t="s">
        <v>754</v>
      </c>
    </row>
    <row r="96" spans="1:5" x14ac:dyDescent="0.25">
      <c r="A96" s="39">
        <v>95</v>
      </c>
      <c r="B96" s="37" t="s">
        <v>489</v>
      </c>
      <c r="C96" s="37" t="s">
        <v>402</v>
      </c>
      <c r="D96" s="37" t="s">
        <v>490</v>
      </c>
      <c r="E96" s="40" t="s">
        <v>753</v>
      </c>
    </row>
    <row r="97" spans="1:5" x14ac:dyDescent="0.25">
      <c r="A97" s="39">
        <v>96</v>
      </c>
      <c r="B97" s="37" t="s">
        <v>491</v>
      </c>
      <c r="C97" s="37" t="s">
        <v>402</v>
      </c>
      <c r="D97" s="37" t="s">
        <v>492</v>
      </c>
      <c r="E97" s="40" t="s">
        <v>752</v>
      </c>
    </row>
    <row r="98" spans="1:5" x14ac:dyDescent="0.25">
      <c r="A98" s="39">
        <v>97</v>
      </c>
      <c r="B98" s="37" t="s">
        <v>493</v>
      </c>
      <c r="C98" s="37" t="s">
        <v>402</v>
      </c>
      <c r="D98" s="37" t="s">
        <v>494</v>
      </c>
      <c r="E98" s="40" t="s">
        <v>751</v>
      </c>
    </row>
    <row r="99" spans="1:5" x14ac:dyDescent="0.25">
      <c r="A99" s="39">
        <v>98</v>
      </c>
      <c r="B99" s="37" t="s">
        <v>495</v>
      </c>
      <c r="C99" s="37" t="s">
        <v>98</v>
      </c>
      <c r="D99" s="37" t="s">
        <v>496</v>
      </c>
      <c r="E99" s="40" t="s">
        <v>750</v>
      </c>
    </row>
    <row r="100" spans="1:5" x14ac:dyDescent="0.25">
      <c r="A100" s="39">
        <v>99</v>
      </c>
      <c r="B100" s="37" t="s">
        <v>497</v>
      </c>
      <c r="C100" s="37" t="s">
        <v>98</v>
      </c>
      <c r="D100" s="37" t="s">
        <v>498</v>
      </c>
      <c r="E100" s="40" t="s">
        <v>750</v>
      </c>
    </row>
    <row r="101" spans="1:5" x14ac:dyDescent="0.25">
      <c r="A101" s="39">
        <v>100</v>
      </c>
      <c r="B101" s="37" t="s">
        <v>499</v>
      </c>
      <c r="C101" s="37" t="s">
        <v>98</v>
      </c>
      <c r="D101" s="37" t="s">
        <v>500</v>
      </c>
      <c r="E101" s="40" t="s">
        <v>750</v>
      </c>
    </row>
    <row r="102" spans="1:5" x14ac:dyDescent="0.25">
      <c r="A102" s="39">
        <v>101</v>
      </c>
      <c r="B102" s="37" t="s">
        <v>501</v>
      </c>
      <c r="C102" s="37" t="s">
        <v>98</v>
      </c>
      <c r="D102" s="37" t="s">
        <v>502</v>
      </c>
      <c r="E102" s="40" t="s">
        <v>750</v>
      </c>
    </row>
    <row r="103" spans="1:5" x14ac:dyDescent="0.25">
      <c r="A103" s="39">
        <v>102</v>
      </c>
      <c r="B103" s="37" t="s">
        <v>503</v>
      </c>
      <c r="C103" s="37" t="s">
        <v>98</v>
      </c>
      <c r="D103" s="37" t="s">
        <v>504</v>
      </c>
      <c r="E103" s="40" t="s">
        <v>750</v>
      </c>
    </row>
    <row r="104" spans="1:5" x14ac:dyDescent="0.25">
      <c r="A104" s="39">
        <v>103</v>
      </c>
      <c r="B104" s="37" t="s">
        <v>505</v>
      </c>
      <c r="C104" s="37" t="s">
        <v>98</v>
      </c>
      <c r="D104" s="37" t="s">
        <v>506</v>
      </c>
      <c r="E104" s="40" t="s">
        <v>750</v>
      </c>
    </row>
    <row r="105" spans="1:5" x14ac:dyDescent="0.25">
      <c r="A105" s="39">
        <v>104</v>
      </c>
      <c r="B105" s="37" t="s">
        <v>507</v>
      </c>
      <c r="C105" s="37" t="s">
        <v>98</v>
      </c>
      <c r="D105" s="37" t="s">
        <v>508</v>
      </c>
      <c r="E105" s="40" t="s">
        <v>750</v>
      </c>
    </row>
    <row r="106" spans="1:5" x14ac:dyDescent="0.25">
      <c r="A106" s="39">
        <v>105</v>
      </c>
      <c r="B106" s="37" t="s">
        <v>509</v>
      </c>
      <c r="C106" s="37" t="s">
        <v>98</v>
      </c>
      <c r="D106" s="37" t="s">
        <v>510</v>
      </c>
      <c r="E106" s="40" t="s">
        <v>750</v>
      </c>
    </row>
    <row r="107" spans="1:5" x14ac:dyDescent="0.25">
      <c r="A107" s="39">
        <v>106</v>
      </c>
      <c r="B107" s="37" t="s">
        <v>511</v>
      </c>
      <c r="C107" s="37" t="s">
        <v>98</v>
      </c>
      <c r="D107" s="37" t="s">
        <v>512</v>
      </c>
      <c r="E107" s="40" t="s">
        <v>750</v>
      </c>
    </row>
    <row r="108" spans="1:5" x14ac:dyDescent="0.25">
      <c r="A108" s="39">
        <v>107</v>
      </c>
      <c r="B108" s="37" t="s">
        <v>513</v>
      </c>
      <c r="C108" s="37" t="s">
        <v>98</v>
      </c>
      <c r="D108" s="37" t="s">
        <v>514</v>
      </c>
      <c r="E108" s="40" t="s">
        <v>750</v>
      </c>
    </row>
    <row r="109" spans="1:5" x14ac:dyDescent="0.25">
      <c r="A109" s="39">
        <v>108</v>
      </c>
      <c r="B109" s="37" t="s">
        <v>515</v>
      </c>
      <c r="C109" s="37" t="s">
        <v>98</v>
      </c>
      <c r="D109" s="37" t="s">
        <v>516</v>
      </c>
      <c r="E109" s="40" t="s">
        <v>750</v>
      </c>
    </row>
    <row r="110" spans="1:5" x14ac:dyDescent="0.25">
      <c r="A110" s="39">
        <v>109</v>
      </c>
      <c r="B110" s="37" t="s">
        <v>517</v>
      </c>
      <c r="C110" s="37" t="s">
        <v>98</v>
      </c>
      <c r="D110" s="37" t="s">
        <v>518</v>
      </c>
      <c r="E110" s="40" t="s">
        <v>750</v>
      </c>
    </row>
    <row r="111" spans="1:5" x14ac:dyDescent="0.25">
      <c r="A111" s="39">
        <v>110</v>
      </c>
      <c r="B111" s="37" t="s">
        <v>519</v>
      </c>
      <c r="C111" s="37" t="s">
        <v>98</v>
      </c>
      <c r="D111" s="37" t="s">
        <v>520</v>
      </c>
      <c r="E111" s="40" t="s">
        <v>750</v>
      </c>
    </row>
    <row r="112" spans="1:5" x14ac:dyDescent="0.25">
      <c r="A112" s="39">
        <v>111</v>
      </c>
      <c r="B112" s="37" t="s">
        <v>521</v>
      </c>
      <c r="C112" s="37" t="s">
        <v>98</v>
      </c>
      <c r="D112" s="37" t="s">
        <v>522</v>
      </c>
      <c r="E112" s="40" t="s">
        <v>750</v>
      </c>
    </row>
    <row r="113" spans="1:5" x14ac:dyDescent="0.25">
      <c r="A113" s="39">
        <v>112</v>
      </c>
      <c r="B113" s="37" t="s">
        <v>523</v>
      </c>
      <c r="C113" s="37" t="s">
        <v>98</v>
      </c>
      <c r="D113" s="37" t="s">
        <v>524</v>
      </c>
      <c r="E113" s="40" t="s">
        <v>750</v>
      </c>
    </row>
    <row r="114" spans="1:5" x14ac:dyDescent="0.25">
      <c r="A114" s="39">
        <v>113</v>
      </c>
      <c r="B114" s="37" t="s">
        <v>106</v>
      </c>
      <c r="C114" s="37" t="s">
        <v>98</v>
      </c>
      <c r="D114" s="37" t="s">
        <v>107</v>
      </c>
      <c r="E114" s="40" t="s">
        <v>750</v>
      </c>
    </row>
    <row r="115" spans="1:5" x14ac:dyDescent="0.25">
      <c r="A115" s="39">
        <v>114</v>
      </c>
      <c r="B115" s="37" t="s">
        <v>108</v>
      </c>
      <c r="C115" s="37" t="s">
        <v>98</v>
      </c>
      <c r="D115" s="37" t="s">
        <v>109</v>
      </c>
      <c r="E115" s="40" t="s">
        <v>750</v>
      </c>
    </row>
    <row r="116" spans="1:5" x14ac:dyDescent="0.25">
      <c r="A116" s="39">
        <v>115</v>
      </c>
      <c r="B116" s="37" t="s">
        <v>110</v>
      </c>
      <c r="C116" s="37" t="s">
        <v>98</v>
      </c>
      <c r="D116" s="37" t="s">
        <v>111</v>
      </c>
      <c r="E116" s="40" t="s">
        <v>750</v>
      </c>
    </row>
    <row r="117" spans="1:5" x14ac:dyDescent="0.25">
      <c r="A117" s="39">
        <v>116</v>
      </c>
      <c r="B117" s="37" t="s">
        <v>112</v>
      </c>
      <c r="C117" s="37" t="s">
        <v>98</v>
      </c>
      <c r="D117" s="37" t="s">
        <v>113</v>
      </c>
      <c r="E117" s="40" t="s">
        <v>750</v>
      </c>
    </row>
    <row r="118" spans="1:5" x14ac:dyDescent="0.25">
      <c r="A118" s="39">
        <v>117</v>
      </c>
      <c r="B118" s="37" t="s">
        <v>97</v>
      </c>
      <c r="C118" s="37" t="s">
        <v>98</v>
      </c>
      <c r="D118" s="37" t="s">
        <v>99</v>
      </c>
      <c r="E118" s="40" t="s">
        <v>750</v>
      </c>
    </row>
    <row r="119" spans="1:5" x14ac:dyDescent="0.25">
      <c r="A119" s="39">
        <v>118</v>
      </c>
      <c r="B119" s="37" t="s">
        <v>100</v>
      </c>
      <c r="C119" s="37" t="s">
        <v>98</v>
      </c>
      <c r="D119" s="37" t="s">
        <v>101</v>
      </c>
      <c r="E119" s="40" t="s">
        <v>750</v>
      </c>
    </row>
    <row r="120" spans="1:5" x14ac:dyDescent="0.25">
      <c r="A120" s="39">
        <v>119</v>
      </c>
      <c r="B120" s="37" t="s">
        <v>102</v>
      </c>
      <c r="C120" s="37" t="s">
        <v>98</v>
      </c>
      <c r="D120" s="37" t="s">
        <v>103</v>
      </c>
      <c r="E120" s="40" t="s">
        <v>750</v>
      </c>
    </row>
    <row r="121" spans="1:5" x14ac:dyDescent="0.25">
      <c r="A121" s="39">
        <v>120</v>
      </c>
      <c r="B121" s="37" t="s">
        <v>104</v>
      </c>
      <c r="C121" s="37" t="s">
        <v>98</v>
      </c>
      <c r="D121" s="37" t="s">
        <v>105</v>
      </c>
      <c r="E121" s="40" t="s">
        <v>750</v>
      </c>
    </row>
    <row r="122" spans="1:5" x14ac:dyDescent="0.25">
      <c r="A122" s="39">
        <v>121</v>
      </c>
      <c r="B122" s="37" t="s">
        <v>116</v>
      </c>
      <c r="C122" s="37" t="s">
        <v>98</v>
      </c>
      <c r="D122" s="37" t="s">
        <v>117</v>
      </c>
      <c r="E122" s="40" t="s">
        <v>750</v>
      </c>
    </row>
    <row r="123" spans="1:5" x14ac:dyDescent="0.25">
      <c r="A123" s="39">
        <v>122</v>
      </c>
      <c r="B123" s="37" t="s">
        <v>124</v>
      </c>
      <c r="C123" s="37" t="s">
        <v>98</v>
      </c>
      <c r="D123" s="37" t="s">
        <v>125</v>
      </c>
      <c r="E123" s="40" t="s">
        <v>750</v>
      </c>
    </row>
    <row r="124" spans="1:5" x14ac:dyDescent="0.25">
      <c r="A124" s="39">
        <v>123</v>
      </c>
      <c r="B124" s="37" t="s">
        <v>126</v>
      </c>
      <c r="C124" s="37" t="s">
        <v>98</v>
      </c>
      <c r="D124" s="37" t="s">
        <v>127</v>
      </c>
      <c r="E124" s="40" t="s">
        <v>750</v>
      </c>
    </row>
    <row r="125" spans="1:5" x14ac:dyDescent="0.25">
      <c r="A125" s="39">
        <v>124</v>
      </c>
      <c r="B125" s="37" t="s">
        <v>114</v>
      </c>
      <c r="C125" s="37" t="s">
        <v>98</v>
      </c>
      <c r="D125" s="37" t="s">
        <v>115</v>
      </c>
      <c r="E125" s="40" t="s">
        <v>750</v>
      </c>
    </row>
    <row r="126" spans="1:5" x14ac:dyDescent="0.25">
      <c r="A126" s="39">
        <v>125</v>
      </c>
      <c r="B126" s="37" t="s">
        <v>118</v>
      </c>
      <c r="C126" s="37" t="s">
        <v>98</v>
      </c>
      <c r="D126" s="37" t="s">
        <v>119</v>
      </c>
      <c r="E126" s="40" t="s">
        <v>750</v>
      </c>
    </row>
    <row r="127" spans="1:5" x14ac:dyDescent="0.25">
      <c r="A127" s="39">
        <v>126</v>
      </c>
      <c r="B127" s="37" t="s">
        <v>120</v>
      </c>
      <c r="C127" s="37" t="s">
        <v>98</v>
      </c>
      <c r="D127" s="37" t="s">
        <v>121</v>
      </c>
      <c r="E127" s="40" t="s">
        <v>750</v>
      </c>
    </row>
    <row r="128" spans="1:5" x14ac:dyDescent="0.25">
      <c r="A128" s="39">
        <v>127</v>
      </c>
      <c r="B128" s="37" t="s">
        <v>122</v>
      </c>
      <c r="C128" s="37" t="s">
        <v>98</v>
      </c>
      <c r="D128" s="37" t="s">
        <v>123</v>
      </c>
      <c r="E128" s="40" t="s">
        <v>750</v>
      </c>
    </row>
    <row r="129" spans="1:5" x14ac:dyDescent="0.25">
      <c r="A129" s="39">
        <v>128</v>
      </c>
      <c r="B129" s="37" t="s">
        <v>128</v>
      </c>
      <c r="C129" s="37" t="s">
        <v>98</v>
      </c>
      <c r="D129" s="37" t="s">
        <v>129</v>
      </c>
      <c r="E129" s="40" t="s">
        <v>750</v>
      </c>
    </row>
    <row r="130" spans="1:5" x14ac:dyDescent="0.25">
      <c r="A130" s="39">
        <v>129</v>
      </c>
      <c r="B130" s="37" t="s">
        <v>130</v>
      </c>
      <c r="C130" s="37" t="s">
        <v>98</v>
      </c>
      <c r="D130" s="37" t="s">
        <v>131</v>
      </c>
      <c r="E130" s="40" t="s">
        <v>750</v>
      </c>
    </row>
    <row r="131" spans="1:5" x14ac:dyDescent="0.25">
      <c r="A131" s="39">
        <v>130</v>
      </c>
      <c r="B131" s="37" t="s">
        <v>132</v>
      </c>
      <c r="C131" s="37" t="s">
        <v>98</v>
      </c>
      <c r="D131" s="37" t="s">
        <v>133</v>
      </c>
      <c r="E131" s="40" t="s">
        <v>750</v>
      </c>
    </row>
    <row r="132" spans="1:5" x14ac:dyDescent="0.25">
      <c r="A132" s="39">
        <v>131</v>
      </c>
      <c r="B132" s="37" t="s">
        <v>134</v>
      </c>
      <c r="C132" s="37" t="s">
        <v>98</v>
      </c>
      <c r="D132" s="37" t="s">
        <v>135</v>
      </c>
      <c r="E132" s="40" t="s">
        <v>750</v>
      </c>
    </row>
    <row r="133" spans="1:5" x14ac:dyDescent="0.25">
      <c r="A133" s="39">
        <v>132</v>
      </c>
      <c r="B133" s="37" t="s">
        <v>136</v>
      </c>
      <c r="C133" s="37" t="s">
        <v>98</v>
      </c>
      <c r="D133" s="37" t="s">
        <v>137</v>
      </c>
      <c r="E133" s="40" t="s">
        <v>750</v>
      </c>
    </row>
    <row r="134" spans="1:5" x14ac:dyDescent="0.25">
      <c r="A134" s="39">
        <v>133</v>
      </c>
      <c r="B134" s="37" t="s">
        <v>138</v>
      </c>
      <c r="C134" s="37" t="s">
        <v>98</v>
      </c>
      <c r="D134" s="37" t="s">
        <v>139</v>
      </c>
      <c r="E134" s="40" t="s">
        <v>750</v>
      </c>
    </row>
    <row r="135" spans="1:5" x14ac:dyDescent="0.25">
      <c r="A135" s="39">
        <v>134</v>
      </c>
      <c r="B135" s="37" t="s">
        <v>140</v>
      </c>
      <c r="C135" s="37" t="s">
        <v>98</v>
      </c>
      <c r="D135" s="37" t="s">
        <v>141</v>
      </c>
      <c r="E135" s="40" t="s">
        <v>750</v>
      </c>
    </row>
    <row r="136" spans="1:5" x14ac:dyDescent="0.25">
      <c r="A136" s="39">
        <v>135</v>
      </c>
      <c r="B136" s="37" t="s">
        <v>142</v>
      </c>
      <c r="C136" s="37" t="s">
        <v>98</v>
      </c>
      <c r="D136" s="37" t="s">
        <v>143</v>
      </c>
      <c r="E136" s="40" t="s">
        <v>750</v>
      </c>
    </row>
    <row r="137" spans="1:5" x14ac:dyDescent="0.25">
      <c r="A137" s="39">
        <v>136</v>
      </c>
      <c r="B137" s="37" t="s">
        <v>144</v>
      </c>
      <c r="C137" s="37" t="s">
        <v>98</v>
      </c>
      <c r="D137" s="37" t="s">
        <v>145</v>
      </c>
      <c r="E137" s="40" t="s">
        <v>750</v>
      </c>
    </row>
    <row r="138" spans="1:5" x14ac:dyDescent="0.25">
      <c r="A138" s="39">
        <v>137</v>
      </c>
      <c r="B138" s="37" t="s">
        <v>146</v>
      </c>
      <c r="C138" s="37" t="s">
        <v>98</v>
      </c>
      <c r="D138" s="37" t="s">
        <v>147</v>
      </c>
      <c r="E138" s="40" t="s">
        <v>750</v>
      </c>
    </row>
    <row r="139" spans="1:5" x14ac:dyDescent="0.25">
      <c r="A139" s="39">
        <v>138</v>
      </c>
      <c r="B139" s="37" t="s">
        <v>148</v>
      </c>
      <c r="C139" s="37" t="s">
        <v>98</v>
      </c>
      <c r="D139" s="37" t="s">
        <v>149</v>
      </c>
      <c r="E139" s="40" t="s">
        <v>750</v>
      </c>
    </row>
    <row r="140" spans="1:5" x14ac:dyDescent="0.25">
      <c r="A140" s="39">
        <v>139</v>
      </c>
      <c r="B140" s="37" t="s">
        <v>150</v>
      </c>
      <c r="C140" s="37" t="s">
        <v>98</v>
      </c>
      <c r="D140" s="37" t="s">
        <v>151</v>
      </c>
      <c r="E140" s="40" t="s">
        <v>750</v>
      </c>
    </row>
    <row r="141" spans="1:5" x14ac:dyDescent="0.25">
      <c r="A141" s="39">
        <v>140</v>
      </c>
      <c r="B141" s="37" t="s">
        <v>152</v>
      </c>
      <c r="C141" s="37" t="s">
        <v>98</v>
      </c>
      <c r="D141" s="37" t="s">
        <v>153</v>
      </c>
      <c r="E141" s="40" t="s">
        <v>750</v>
      </c>
    </row>
    <row r="142" spans="1:5" x14ac:dyDescent="0.25">
      <c r="A142" s="39">
        <v>141</v>
      </c>
      <c r="B142" s="37" t="s">
        <v>154</v>
      </c>
      <c r="C142" s="37" t="s">
        <v>98</v>
      </c>
      <c r="D142" s="37" t="s">
        <v>155</v>
      </c>
      <c r="E142" s="40" t="s">
        <v>750</v>
      </c>
    </row>
    <row r="143" spans="1:5" x14ac:dyDescent="0.25">
      <c r="A143" s="39">
        <v>142</v>
      </c>
      <c r="B143" s="37" t="s">
        <v>156</v>
      </c>
      <c r="C143" s="37" t="s">
        <v>98</v>
      </c>
      <c r="D143" s="37" t="s">
        <v>157</v>
      </c>
      <c r="E143" s="40" t="s">
        <v>750</v>
      </c>
    </row>
    <row r="144" spans="1:5" x14ac:dyDescent="0.25">
      <c r="A144" s="39">
        <v>143</v>
      </c>
      <c r="B144" s="37" t="s">
        <v>158</v>
      </c>
      <c r="C144" s="37" t="s">
        <v>98</v>
      </c>
      <c r="D144" s="37" t="s">
        <v>159</v>
      </c>
      <c r="E144" s="40" t="s">
        <v>750</v>
      </c>
    </row>
    <row r="145" spans="1:5" x14ac:dyDescent="0.25">
      <c r="A145" s="39">
        <v>144</v>
      </c>
      <c r="B145" s="37" t="s">
        <v>160</v>
      </c>
      <c r="C145" s="37" t="s">
        <v>98</v>
      </c>
      <c r="D145" s="37" t="s">
        <v>161</v>
      </c>
      <c r="E145" s="40" t="s">
        <v>750</v>
      </c>
    </row>
    <row r="146" spans="1:5" x14ac:dyDescent="0.25">
      <c r="A146" s="39">
        <v>145</v>
      </c>
      <c r="B146" s="37" t="s">
        <v>162</v>
      </c>
      <c r="C146" s="37" t="s">
        <v>98</v>
      </c>
      <c r="D146" s="37" t="s">
        <v>163</v>
      </c>
      <c r="E146" s="40" t="s">
        <v>750</v>
      </c>
    </row>
    <row r="147" spans="1:5" x14ac:dyDescent="0.25">
      <c r="A147" s="39">
        <v>146</v>
      </c>
      <c r="B147" s="37" t="s">
        <v>164</v>
      </c>
      <c r="C147" s="37" t="s">
        <v>98</v>
      </c>
      <c r="D147" s="37" t="s">
        <v>165</v>
      </c>
      <c r="E147" s="40" t="s">
        <v>750</v>
      </c>
    </row>
    <row r="148" spans="1:5" x14ac:dyDescent="0.25">
      <c r="A148" s="39">
        <v>147</v>
      </c>
      <c r="B148" s="37" t="s">
        <v>166</v>
      </c>
      <c r="C148" s="37" t="s">
        <v>98</v>
      </c>
      <c r="D148" s="37" t="s">
        <v>167</v>
      </c>
      <c r="E148" s="40" t="s">
        <v>750</v>
      </c>
    </row>
    <row r="149" spans="1:5" x14ac:dyDescent="0.25">
      <c r="A149" s="39">
        <v>148</v>
      </c>
      <c r="B149" s="37" t="s">
        <v>168</v>
      </c>
      <c r="C149" s="37" t="s">
        <v>98</v>
      </c>
      <c r="D149" s="37" t="s">
        <v>169</v>
      </c>
      <c r="E149" s="40" t="s">
        <v>750</v>
      </c>
    </row>
    <row r="150" spans="1:5" x14ac:dyDescent="0.25">
      <c r="A150" s="39">
        <v>149</v>
      </c>
      <c r="B150" s="37" t="s">
        <v>170</v>
      </c>
      <c r="C150" s="37" t="s">
        <v>98</v>
      </c>
      <c r="D150" s="37" t="s">
        <v>171</v>
      </c>
      <c r="E150" s="40" t="s">
        <v>750</v>
      </c>
    </row>
    <row r="151" spans="1:5" x14ac:dyDescent="0.25">
      <c r="A151" s="39">
        <v>150</v>
      </c>
      <c r="B151" s="37" t="s">
        <v>172</v>
      </c>
      <c r="C151" s="37" t="s">
        <v>98</v>
      </c>
      <c r="D151" s="37" t="s">
        <v>173</v>
      </c>
      <c r="E151" s="40" t="s">
        <v>750</v>
      </c>
    </row>
    <row r="152" spans="1:5" x14ac:dyDescent="0.25">
      <c r="A152" s="39">
        <v>151</v>
      </c>
      <c r="B152" s="37" t="s">
        <v>176</v>
      </c>
      <c r="C152" s="37" t="s">
        <v>98</v>
      </c>
      <c r="D152" s="37" t="s">
        <v>177</v>
      </c>
      <c r="E152" s="40" t="s">
        <v>750</v>
      </c>
    </row>
    <row r="153" spans="1:5" x14ac:dyDescent="0.25">
      <c r="A153" s="39">
        <v>152</v>
      </c>
      <c r="B153" s="37" t="s">
        <v>174</v>
      </c>
      <c r="C153" s="37" t="s">
        <v>98</v>
      </c>
      <c r="D153" s="37" t="s">
        <v>175</v>
      </c>
      <c r="E153" s="40" t="s">
        <v>750</v>
      </c>
    </row>
    <row r="154" spans="1:5" x14ac:dyDescent="0.25">
      <c r="A154" s="39">
        <v>153</v>
      </c>
      <c r="B154" s="37" t="s">
        <v>245</v>
      </c>
      <c r="C154" s="37" t="s">
        <v>246</v>
      </c>
      <c r="D154" s="37" t="s">
        <v>247</v>
      </c>
      <c r="E154" s="40" t="s">
        <v>749</v>
      </c>
    </row>
    <row r="155" spans="1:5" x14ac:dyDescent="0.25">
      <c r="A155" s="39">
        <v>154</v>
      </c>
      <c r="B155" s="42" t="s">
        <v>248</v>
      </c>
      <c r="C155" s="42" t="s">
        <v>246</v>
      </c>
      <c r="D155" s="42" t="s">
        <v>249</v>
      </c>
      <c r="E155" s="41" t="s">
        <v>748</v>
      </c>
    </row>
    <row r="156" spans="1:5" x14ac:dyDescent="0.25">
      <c r="A156" s="39">
        <v>155</v>
      </c>
      <c r="B156" s="37" t="s">
        <v>250</v>
      </c>
      <c r="C156" s="37" t="s">
        <v>246</v>
      </c>
      <c r="D156" s="37" t="s">
        <v>251</v>
      </c>
      <c r="E156" s="40" t="s">
        <v>747</v>
      </c>
    </row>
    <row r="157" spans="1:5" x14ac:dyDescent="0.25">
      <c r="A157" s="39">
        <v>156</v>
      </c>
      <c r="B157" s="37" t="s">
        <v>252</v>
      </c>
      <c r="C157" s="37" t="s">
        <v>246</v>
      </c>
      <c r="D157" s="37" t="s">
        <v>253</v>
      </c>
      <c r="E157" s="40" t="s">
        <v>746</v>
      </c>
    </row>
    <row r="158" spans="1:5" x14ac:dyDescent="0.25">
      <c r="A158" s="39">
        <v>157</v>
      </c>
      <c r="B158" s="37" t="s">
        <v>254</v>
      </c>
      <c r="C158" s="37" t="s">
        <v>246</v>
      </c>
      <c r="D158" s="37" t="s">
        <v>255</v>
      </c>
      <c r="E158" s="40" t="s">
        <v>745</v>
      </c>
    </row>
    <row r="159" spans="1:5" x14ac:dyDescent="0.25">
      <c r="A159" s="39">
        <v>158</v>
      </c>
      <c r="B159" s="37" t="s">
        <v>256</v>
      </c>
      <c r="C159" s="37" t="s">
        <v>246</v>
      </c>
      <c r="D159" s="37" t="s">
        <v>257</v>
      </c>
      <c r="E159" s="40" t="s">
        <v>744</v>
      </c>
    </row>
    <row r="160" spans="1:5" x14ac:dyDescent="0.25">
      <c r="A160" s="39">
        <v>159</v>
      </c>
      <c r="B160" s="37" t="s">
        <v>258</v>
      </c>
      <c r="C160" s="37" t="s">
        <v>246</v>
      </c>
      <c r="D160" s="37" t="s">
        <v>259</v>
      </c>
      <c r="E160" s="40" t="s">
        <v>743</v>
      </c>
    </row>
    <row r="161" spans="1:5" x14ac:dyDescent="0.25">
      <c r="A161" s="39">
        <v>160</v>
      </c>
      <c r="B161" s="37" t="s">
        <v>260</v>
      </c>
      <c r="C161" s="37" t="s">
        <v>246</v>
      </c>
      <c r="D161" s="37" t="s">
        <v>261</v>
      </c>
      <c r="E161" s="40" t="s">
        <v>742</v>
      </c>
    </row>
    <row r="162" spans="1:5" x14ac:dyDescent="0.25">
      <c r="A162" s="39">
        <v>161</v>
      </c>
      <c r="B162" s="37" t="s">
        <v>262</v>
      </c>
      <c r="C162" s="37" t="s">
        <v>246</v>
      </c>
      <c r="D162" s="37" t="s">
        <v>263</v>
      </c>
      <c r="E162" s="40" t="s">
        <v>741</v>
      </c>
    </row>
    <row r="163" spans="1:5" x14ac:dyDescent="0.25">
      <c r="A163" s="39">
        <v>162</v>
      </c>
      <c r="B163" s="37" t="s">
        <v>264</v>
      </c>
      <c r="C163" s="37" t="s">
        <v>246</v>
      </c>
      <c r="D163" s="37" t="s">
        <v>265</v>
      </c>
      <c r="E163" s="40" t="s">
        <v>740</v>
      </c>
    </row>
    <row r="164" spans="1:5" x14ac:dyDescent="0.25">
      <c r="A164" s="39">
        <v>163</v>
      </c>
      <c r="B164" s="37" t="s">
        <v>266</v>
      </c>
      <c r="C164" s="37" t="s">
        <v>246</v>
      </c>
      <c r="D164" s="37" t="s">
        <v>267</v>
      </c>
      <c r="E164" s="40" t="s">
        <v>739</v>
      </c>
    </row>
    <row r="165" spans="1:5" x14ac:dyDescent="0.25">
      <c r="A165" s="39">
        <v>164</v>
      </c>
      <c r="B165" s="37" t="s">
        <v>268</v>
      </c>
      <c r="C165" s="37" t="s">
        <v>246</v>
      </c>
      <c r="D165" s="37" t="s">
        <v>269</v>
      </c>
      <c r="E165" s="40" t="s">
        <v>738</v>
      </c>
    </row>
    <row r="166" spans="1:5" x14ac:dyDescent="0.25">
      <c r="A166" s="39">
        <v>165</v>
      </c>
      <c r="B166" s="37" t="s">
        <v>270</v>
      </c>
      <c r="C166" s="37" t="s">
        <v>246</v>
      </c>
      <c r="D166" s="37" t="s">
        <v>271</v>
      </c>
      <c r="E166" s="40" t="s">
        <v>737</v>
      </c>
    </row>
    <row r="167" spans="1:5" x14ac:dyDescent="0.25">
      <c r="A167" s="39">
        <v>166</v>
      </c>
      <c r="B167" s="37" t="s">
        <v>276</v>
      </c>
      <c r="C167" s="37" t="s">
        <v>246</v>
      </c>
      <c r="D167" s="37" t="s">
        <v>277</v>
      </c>
      <c r="E167" s="40" t="s">
        <v>736</v>
      </c>
    </row>
    <row r="168" spans="1:5" x14ac:dyDescent="0.25">
      <c r="A168" s="39">
        <v>167</v>
      </c>
      <c r="B168" s="37" t="s">
        <v>286</v>
      </c>
      <c r="C168" s="37" t="s">
        <v>246</v>
      </c>
      <c r="D168" s="37" t="s">
        <v>287</v>
      </c>
      <c r="E168" s="40" t="s">
        <v>735</v>
      </c>
    </row>
    <row r="169" spans="1:5" x14ac:dyDescent="0.25">
      <c r="A169" s="39">
        <v>168</v>
      </c>
      <c r="B169" s="37" t="s">
        <v>290</v>
      </c>
      <c r="C169" s="37" t="s">
        <v>246</v>
      </c>
      <c r="D169" s="37" t="s">
        <v>291</v>
      </c>
      <c r="E169" s="40" t="s">
        <v>734</v>
      </c>
    </row>
    <row r="170" spans="1:5" x14ac:dyDescent="0.25">
      <c r="A170" s="39">
        <v>169</v>
      </c>
      <c r="B170" s="37" t="s">
        <v>292</v>
      </c>
      <c r="C170" s="37" t="s">
        <v>246</v>
      </c>
      <c r="D170" s="37" t="s">
        <v>293</v>
      </c>
      <c r="E170" s="40" t="s">
        <v>733</v>
      </c>
    </row>
    <row r="171" spans="1:5" x14ac:dyDescent="0.25">
      <c r="A171" s="39">
        <v>170</v>
      </c>
      <c r="B171" s="37" t="s">
        <v>294</v>
      </c>
      <c r="C171" s="37" t="s">
        <v>246</v>
      </c>
      <c r="D171" s="37" t="s">
        <v>295</v>
      </c>
      <c r="E171" s="40" t="s">
        <v>732</v>
      </c>
    </row>
    <row r="172" spans="1:5" x14ac:dyDescent="0.25">
      <c r="A172" s="39">
        <v>171</v>
      </c>
      <c r="B172" s="37" t="s">
        <v>296</v>
      </c>
      <c r="C172" s="37" t="s">
        <v>246</v>
      </c>
      <c r="D172" s="37" t="s">
        <v>297</v>
      </c>
      <c r="E172" s="40" t="s">
        <v>731</v>
      </c>
    </row>
    <row r="173" spans="1:5" x14ac:dyDescent="0.25">
      <c r="A173" s="39">
        <v>172</v>
      </c>
      <c r="B173" s="37" t="s">
        <v>272</v>
      </c>
      <c r="C173" s="37" t="s">
        <v>246</v>
      </c>
      <c r="D173" s="37" t="s">
        <v>273</v>
      </c>
      <c r="E173" s="40" t="s">
        <v>730</v>
      </c>
    </row>
    <row r="174" spans="1:5" x14ac:dyDescent="0.25">
      <c r="A174" s="39">
        <v>173</v>
      </c>
      <c r="B174" s="42" t="s">
        <v>274</v>
      </c>
      <c r="C174" s="42" t="s">
        <v>246</v>
      </c>
      <c r="D174" s="42" t="s">
        <v>275</v>
      </c>
      <c r="E174" s="41" t="s">
        <v>729</v>
      </c>
    </row>
    <row r="175" spans="1:5" x14ac:dyDescent="0.25">
      <c r="A175" s="39">
        <v>174</v>
      </c>
      <c r="B175" s="37" t="s">
        <v>278</v>
      </c>
      <c r="C175" s="37" t="s">
        <v>246</v>
      </c>
      <c r="D175" s="37" t="s">
        <v>279</v>
      </c>
      <c r="E175" s="40" t="s">
        <v>728</v>
      </c>
    </row>
    <row r="176" spans="1:5" x14ac:dyDescent="0.25">
      <c r="A176" s="39">
        <v>175</v>
      </c>
      <c r="B176" s="37" t="s">
        <v>280</v>
      </c>
      <c r="C176" s="37" t="s">
        <v>246</v>
      </c>
      <c r="D176" s="37" t="s">
        <v>281</v>
      </c>
      <c r="E176" s="40" t="s">
        <v>727</v>
      </c>
    </row>
    <row r="177" spans="1:5" x14ac:dyDescent="0.25">
      <c r="A177" s="39">
        <v>176</v>
      </c>
      <c r="B177" s="37" t="s">
        <v>282</v>
      </c>
      <c r="C177" s="37" t="s">
        <v>246</v>
      </c>
      <c r="D177" s="37" t="s">
        <v>283</v>
      </c>
      <c r="E177" s="40" t="s">
        <v>726</v>
      </c>
    </row>
    <row r="178" spans="1:5" x14ac:dyDescent="0.25">
      <c r="A178" s="39">
        <v>177</v>
      </c>
      <c r="B178" s="37" t="s">
        <v>284</v>
      </c>
      <c r="C178" s="37" t="s">
        <v>246</v>
      </c>
      <c r="D178" s="37" t="s">
        <v>285</v>
      </c>
      <c r="E178" s="40" t="s">
        <v>725</v>
      </c>
    </row>
    <row r="179" spans="1:5" x14ac:dyDescent="0.25">
      <c r="A179" s="39">
        <v>178</v>
      </c>
      <c r="B179" s="37" t="s">
        <v>288</v>
      </c>
      <c r="C179" s="37" t="s">
        <v>246</v>
      </c>
      <c r="D179" s="37" t="s">
        <v>289</v>
      </c>
      <c r="E179" s="40" t="s">
        <v>724</v>
      </c>
    </row>
    <row r="180" spans="1:5" x14ac:dyDescent="0.25">
      <c r="A180" s="39">
        <v>179</v>
      </c>
      <c r="B180" s="37" t="s">
        <v>298</v>
      </c>
      <c r="C180" s="37" t="s">
        <v>246</v>
      </c>
      <c r="D180" s="37" t="s">
        <v>299</v>
      </c>
      <c r="E180" s="40" t="s">
        <v>723</v>
      </c>
    </row>
    <row r="181" spans="1:5" x14ac:dyDescent="0.25">
      <c r="A181" s="39">
        <v>180</v>
      </c>
      <c r="B181" s="37" t="s">
        <v>525</v>
      </c>
      <c r="C181" s="37" t="s">
        <v>246</v>
      </c>
      <c r="D181" s="37" t="s">
        <v>526</v>
      </c>
      <c r="E181" s="40" t="s">
        <v>722</v>
      </c>
    </row>
    <row r="182" spans="1:5" x14ac:dyDescent="0.25">
      <c r="A182" s="39">
        <v>181</v>
      </c>
      <c r="B182" s="37" t="s">
        <v>527</v>
      </c>
      <c r="C182" s="37" t="s">
        <v>246</v>
      </c>
      <c r="D182" s="37" t="s">
        <v>528</v>
      </c>
      <c r="E182" s="40" t="s">
        <v>721</v>
      </c>
    </row>
    <row r="183" spans="1:5" x14ac:dyDescent="0.25">
      <c r="A183" s="39">
        <v>182</v>
      </c>
      <c r="B183" s="37" t="s">
        <v>529</v>
      </c>
      <c r="C183" s="37" t="s">
        <v>246</v>
      </c>
      <c r="D183" s="37" t="s">
        <v>530</v>
      </c>
      <c r="E183" s="40" t="s">
        <v>720</v>
      </c>
    </row>
    <row r="184" spans="1:5" x14ac:dyDescent="0.25">
      <c r="A184" s="39">
        <v>183</v>
      </c>
      <c r="B184" s="37" t="s">
        <v>531</v>
      </c>
      <c r="C184" s="37" t="s">
        <v>246</v>
      </c>
      <c r="D184" s="37" t="s">
        <v>532</v>
      </c>
      <c r="E184" s="40" t="s">
        <v>719</v>
      </c>
    </row>
    <row r="185" spans="1:5" x14ac:dyDescent="0.25">
      <c r="A185" s="39">
        <v>184</v>
      </c>
      <c r="B185" s="37" t="s">
        <v>533</v>
      </c>
      <c r="C185" s="37" t="s">
        <v>246</v>
      </c>
      <c r="D185" s="37" t="s">
        <v>534</v>
      </c>
      <c r="E185" s="40" t="s">
        <v>718</v>
      </c>
    </row>
    <row r="186" spans="1:5" x14ac:dyDescent="0.25">
      <c r="A186" s="39">
        <v>185</v>
      </c>
      <c r="B186" s="37" t="s">
        <v>535</v>
      </c>
      <c r="C186" s="37" t="s">
        <v>246</v>
      </c>
      <c r="D186" s="37" t="s">
        <v>536</v>
      </c>
      <c r="E186" s="40" t="s">
        <v>717</v>
      </c>
    </row>
    <row r="187" spans="1:5" x14ac:dyDescent="0.25">
      <c r="A187" s="39">
        <v>186</v>
      </c>
      <c r="B187" s="37" t="s">
        <v>537</v>
      </c>
      <c r="C187" s="37" t="s">
        <v>246</v>
      </c>
      <c r="D187" s="37" t="s">
        <v>538</v>
      </c>
      <c r="E187" s="40" t="s">
        <v>716</v>
      </c>
    </row>
    <row r="188" spans="1:5" x14ac:dyDescent="0.25">
      <c r="A188" s="39">
        <v>187</v>
      </c>
      <c r="B188" s="37" t="s">
        <v>539</v>
      </c>
      <c r="C188" s="37" t="s">
        <v>246</v>
      </c>
      <c r="D188" s="37" t="s">
        <v>540</v>
      </c>
      <c r="E188" s="40" t="s">
        <v>715</v>
      </c>
    </row>
    <row r="189" spans="1:5" x14ac:dyDescent="0.25">
      <c r="A189" s="39">
        <v>188</v>
      </c>
      <c r="B189" s="37" t="s">
        <v>541</v>
      </c>
      <c r="C189" s="37" t="s">
        <v>246</v>
      </c>
      <c r="D189" s="37" t="s">
        <v>542</v>
      </c>
      <c r="E189" s="40" t="s">
        <v>714</v>
      </c>
    </row>
    <row r="190" spans="1:5" x14ac:dyDescent="0.25">
      <c r="A190" s="39">
        <v>189</v>
      </c>
      <c r="B190" s="37" t="s">
        <v>543</v>
      </c>
      <c r="C190" s="37" t="s">
        <v>246</v>
      </c>
      <c r="D190" s="37" t="s">
        <v>544</v>
      </c>
      <c r="E190" s="40" t="s">
        <v>713</v>
      </c>
    </row>
    <row r="191" spans="1:5" x14ac:dyDescent="0.25">
      <c r="A191" s="39">
        <v>190</v>
      </c>
      <c r="B191" s="37" t="s">
        <v>545</v>
      </c>
      <c r="C191" s="37" t="s">
        <v>246</v>
      </c>
      <c r="D191" s="37" t="s">
        <v>546</v>
      </c>
      <c r="E191" s="40" t="s">
        <v>712</v>
      </c>
    </row>
    <row r="192" spans="1:5" x14ac:dyDescent="0.25">
      <c r="A192" s="39">
        <v>191</v>
      </c>
      <c r="B192" s="37" t="s">
        <v>547</v>
      </c>
      <c r="C192" s="37" t="s">
        <v>246</v>
      </c>
      <c r="D192" s="37" t="s">
        <v>548</v>
      </c>
      <c r="E192" s="40" t="s">
        <v>711</v>
      </c>
    </row>
    <row r="193" spans="1:5" x14ac:dyDescent="0.25">
      <c r="A193" s="39">
        <v>192</v>
      </c>
      <c r="B193" s="37" t="s">
        <v>549</v>
      </c>
      <c r="C193" s="37" t="s">
        <v>246</v>
      </c>
      <c r="D193" s="37" t="s">
        <v>550</v>
      </c>
      <c r="E193" s="40" t="s">
        <v>710</v>
      </c>
    </row>
    <row r="194" spans="1:5" x14ac:dyDescent="0.25">
      <c r="A194" s="39">
        <v>193</v>
      </c>
      <c r="B194" s="37" t="s">
        <v>178</v>
      </c>
      <c r="C194" s="37" t="s">
        <v>179</v>
      </c>
      <c r="D194" s="37" t="s">
        <v>180</v>
      </c>
      <c r="E194" s="40" t="s">
        <v>709</v>
      </c>
    </row>
    <row r="195" spans="1:5" x14ac:dyDescent="0.25">
      <c r="A195" s="39">
        <v>194</v>
      </c>
      <c r="B195" s="37" t="s">
        <v>181</v>
      </c>
      <c r="C195" s="37" t="s">
        <v>179</v>
      </c>
      <c r="D195" s="37" t="s">
        <v>182</v>
      </c>
      <c r="E195" s="40" t="s">
        <v>708</v>
      </c>
    </row>
    <row r="196" spans="1:5" x14ac:dyDescent="0.25">
      <c r="A196" s="39">
        <v>195</v>
      </c>
      <c r="B196" s="37" t="s">
        <v>183</v>
      </c>
      <c r="C196" s="37" t="s">
        <v>179</v>
      </c>
      <c r="D196" s="37" t="s">
        <v>184</v>
      </c>
      <c r="E196" s="40" t="s">
        <v>707</v>
      </c>
    </row>
    <row r="197" spans="1:5" x14ac:dyDescent="0.25">
      <c r="A197" s="39">
        <v>196</v>
      </c>
      <c r="B197" s="37" t="s">
        <v>185</v>
      </c>
      <c r="C197" s="37" t="s">
        <v>179</v>
      </c>
      <c r="D197" s="37" t="s">
        <v>186</v>
      </c>
      <c r="E197" s="40" t="s">
        <v>706</v>
      </c>
    </row>
    <row r="198" spans="1:5" x14ac:dyDescent="0.25">
      <c r="A198" s="39">
        <v>197</v>
      </c>
      <c r="B198" s="37" t="s">
        <v>187</v>
      </c>
      <c r="C198" s="37" t="s">
        <v>179</v>
      </c>
      <c r="D198" s="37" t="s">
        <v>188</v>
      </c>
      <c r="E198" s="40" t="s">
        <v>705</v>
      </c>
    </row>
    <row r="199" spans="1:5" x14ac:dyDescent="0.25">
      <c r="A199" s="39">
        <v>198</v>
      </c>
      <c r="B199" s="37" t="s">
        <v>189</v>
      </c>
      <c r="C199" s="37" t="s">
        <v>179</v>
      </c>
      <c r="D199" s="37" t="s">
        <v>190</v>
      </c>
      <c r="E199" s="40" t="s">
        <v>704</v>
      </c>
    </row>
    <row r="200" spans="1:5" x14ac:dyDescent="0.25">
      <c r="A200" s="39">
        <v>199</v>
      </c>
      <c r="B200" s="37" t="s">
        <v>191</v>
      </c>
      <c r="C200" s="37" t="s">
        <v>179</v>
      </c>
      <c r="D200" s="37" t="s">
        <v>192</v>
      </c>
      <c r="E200" s="40" t="s">
        <v>693</v>
      </c>
    </row>
    <row r="201" spans="1:5" x14ac:dyDescent="0.25">
      <c r="A201" s="39">
        <v>200</v>
      </c>
      <c r="B201" s="37" t="s">
        <v>193</v>
      </c>
      <c r="C201" s="37" t="s">
        <v>179</v>
      </c>
      <c r="D201" s="37" t="s">
        <v>194</v>
      </c>
      <c r="E201" s="40" t="s">
        <v>703</v>
      </c>
    </row>
    <row r="202" spans="1:5" x14ac:dyDescent="0.25">
      <c r="A202" s="39">
        <v>201</v>
      </c>
      <c r="B202" s="37" t="s">
        <v>195</v>
      </c>
      <c r="C202" s="37" t="s">
        <v>179</v>
      </c>
      <c r="D202" s="37" t="s">
        <v>196</v>
      </c>
      <c r="E202" s="40" t="s">
        <v>702</v>
      </c>
    </row>
    <row r="203" spans="1:5" x14ac:dyDescent="0.25">
      <c r="A203" s="39">
        <v>202</v>
      </c>
      <c r="B203" s="37" t="s">
        <v>197</v>
      </c>
      <c r="C203" s="37" t="s">
        <v>179</v>
      </c>
      <c r="D203" s="37" t="s">
        <v>198</v>
      </c>
      <c r="E203" s="40" t="s">
        <v>701</v>
      </c>
    </row>
    <row r="204" spans="1:5" x14ac:dyDescent="0.25">
      <c r="A204" s="39">
        <v>203</v>
      </c>
      <c r="B204" s="37" t="s">
        <v>199</v>
      </c>
      <c r="C204" s="37" t="s">
        <v>179</v>
      </c>
      <c r="D204" s="37" t="s">
        <v>200</v>
      </c>
      <c r="E204" s="40" t="s">
        <v>700</v>
      </c>
    </row>
    <row r="205" spans="1:5" x14ac:dyDescent="0.25">
      <c r="A205" s="39">
        <v>204</v>
      </c>
      <c r="B205" s="37" t="s">
        <v>201</v>
      </c>
      <c r="C205" s="37" t="s">
        <v>179</v>
      </c>
      <c r="D205" s="37" t="s">
        <v>202</v>
      </c>
      <c r="E205" s="40" t="s">
        <v>699</v>
      </c>
    </row>
    <row r="206" spans="1:5" x14ac:dyDescent="0.25">
      <c r="A206" s="39">
        <v>205</v>
      </c>
      <c r="B206" s="37" t="s">
        <v>203</v>
      </c>
      <c r="C206" s="37" t="s">
        <v>179</v>
      </c>
      <c r="D206" s="37" t="s">
        <v>204</v>
      </c>
      <c r="E206" s="40" t="s">
        <v>698</v>
      </c>
    </row>
    <row r="207" spans="1:5" x14ac:dyDescent="0.25">
      <c r="A207" s="39">
        <v>206</v>
      </c>
      <c r="B207" s="37" t="s">
        <v>205</v>
      </c>
      <c r="C207" s="37" t="s">
        <v>179</v>
      </c>
      <c r="D207" s="37" t="s">
        <v>206</v>
      </c>
      <c r="E207" s="40" t="s">
        <v>697</v>
      </c>
    </row>
    <row r="208" spans="1:5" x14ac:dyDescent="0.25">
      <c r="A208" s="39">
        <v>207</v>
      </c>
      <c r="B208" s="37" t="s">
        <v>207</v>
      </c>
      <c r="C208" s="37" t="s">
        <v>179</v>
      </c>
      <c r="D208" s="37" t="s">
        <v>208</v>
      </c>
      <c r="E208" s="40" t="s">
        <v>696</v>
      </c>
    </row>
    <row r="209" spans="1:5" x14ac:dyDescent="0.25">
      <c r="A209" s="39">
        <v>208</v>
      </c>
      <c r="B209" s="37" t="s">
        <v>209</v>
      </c>
      <c r="C209" s="37" t="s">
        <v>179</v>
      </c>
      <c r="D209" s="37" t="s">
        <v>210</v>
      </c>
      <c r="E209" s="40" t="s">
        <v>695</v>
      </c>
    </row>
    <row r="210" spans="1:5" x14ac:dyDescent="0.25">
      <c r="A210" s="39">
        <v>209</v>
      </c>
      <c r="B210" s="37" t="s">
        <v>211</v>
      </c>
      <c r="C210" s="37" t="s">
        <v>179</v>
      </c>
      <c r="D210" s="37" t="s">
        <v>212</v>
      </c>
      <c r="E210" s="40" t="s">
        <v>694</v>
      </c>
    </row>
    <row r="211" spans="1:5" x14ac:dyDescent="0.25">
      <c r="A211" s="39">
        <v>210</v>
      </c>
      <c r="B211" s="37" t="s">
        <v>213</v>
      </c>
      <c r="C211" s="37" t="s">
        <v>179</v>
      </c>
      <c r="D211" s="37" t="s">
        <v>214</v>
      </c>
      <c r="E211" s="40" t="s">
        <v>693</v>
      </c>
    </row>
    <row r="212" spans="1:5" x14ac:dyDescent="0.25">
      <c r="A212" s="39">
        <v>211</v>
      </c>
      <c r="B212" s="37" t="s">
        <v>215</v>
      </c>
      <c r="C212" s="37" t="s">
        <v>179</v>
      </c>
      <c r="D212" s="37" t="s">
        <v>216</v>
      </c>
      <c r="E212" s="40" t="s">
        <v>692</v>
      </c>
    </row>
    <row r="213" spans="1:5" x14ac:dyDescent="0.25">
      <c r="A213" s="39">
        <v>212</v>
      </c>
      <c r="B213" s="37" t="s">
        <v>217</v>
      </c>
      <c r="C213" s="37" t="s">
        <v>179</v>
      </c>
      <c r="D213" s="37" t="s">
        <v>218</v>
      </c>
      <c r="E213" s="40" t="s">
        <v>691</v>
      </c>
    </row>
    <row r="214" spans="1:5" x14ac:dyDescent="0.25">
      <c r="A214" s="39">
        <v>213</v>
      </c>
      <c r="B214" s="37" t="s">
        <v>219</v>
      </c>
      <c r="C214" s="37" t="s">
        <v>179</v>
      </c>
      <c r="D214" s="37" t="s">
        <v>220</v>
      </c>
      <c r="E214" s="40" t="s">
        <v>690</v>
      </c>
    </row>
    <row r="215" spans="1:5" x14ac:dyDescent="0.25">
      <c r="A215" s="39">
        <v>214</v>
      </c>
      <c r="B215" s="37" t="s">
        <v>221</v>
      </c>
      <c r="C215" s="37" t="s">
        <v>179</v>
      </c>
      <c r="D215" s="37" t="s">
        <v>222</v>
      </c>
      <c r="E215" s="40" t="s">
        <v>689</v>
      </c>
    </row>
    <row r="216" spans="1:5" x14ac:dyDescent="0.25">
      <c r="A216" s="39">
        <v>215</v>
      </c>
      <c r="B216" s="37" t="s">
        <v>223</v>
      </c>
      <c r="C216" s="37" t="s">
        <v>179</v>
      </c>
      <c r="D216" s="37" t="s">
        <v>224</v>
      </c>
      <c r="E216" s="40" t="s">
        <v>688</v>
      </c>
    </row>
    <row r="217" spans="1:5" x14ac:dyDescent="0.25">
      <c r="A217" s="39">
        <v>216</v>
      </c>
      <c r="B217" s="37" t="s">
        <v>225</v>
      </c>
      <c r="C217" s="37" t="s">
        <v>179</v>
      </c>
      <c r="D217" s="37" t="s">
        <v>226</v>
      </c>
      <c r="E217" s="40" t="s">
        <v>687</v>
      </c>
    </row>
    <row r="218" spans="1:5" x14ac:dyDescent="0.25">
      <c r="A218" s="39">
        <v>217</v>
      </c>
      <c r="B218" s="37" t="s">
        <v>227</v>
      </c>
      <c r="C218" s="37" t="s">
        <v>179</v>
      </c>
      <c r="D218" s="37" t="s">
        <v>228</v>
      </c>
      <c r="E218" s="40" t="s">
        <v>686</v>
      </c>
    </row>
    <row r="219" spans="1:5" x14ac:dyDescent="0.25">
      <c r="A219" s="39">
        <v>218</v>
      </c>
      <c r="B219" s="37" t="s">
        <v>229</v>
      </c>
      <c r="C219" s="37" t="s">
        <v>179</v>
      </c>
      <c r="D219" s="37" t="s">
        <v>230</v>
      </c>
      <c r="E219" s="40" t="s">
        <v>685</v>
      </c>
    </row>
    <row r="220" spans="1:5" x14ac:dyDescent="0.25">
      <c r="A220" s="39">
        <v>219</v>
      </c>
      <c r="B220" s="37" t="s">
        <v>231</v>
      </c>
      <c r="C220" s="37" t="s">
        <v>179</v>
      </c>
      <c r="D220" s="37" t="s">
        <v>232</v>
      </c>
      <c r="E220" s="40" t="s">
        <v>684</v>
      </c>
    </row>
    <row r="221" spans="1:5" x14ac:dyDescent="0.25">
      <c r="A221" s="39">
        <v>220</v>
      </c>
      <c r="B221" s="37" t="s">
        <v>233</v>
      </c>
      <c r="C221" s="37" t="s">
        <v>179</v>
      </c>
      <c r="D221" s="37" t="s">
        <v>234</v>
      </c>
      <c r="E221" s="40" t="s">
        <v>683</v>
      </c>
    </row>
    <row r="222" spans="1:5" x14ac:dyDescent="0.25">
      <c r="A222" s="39">
        <v>221</v>
      </c>
      <c r="B222" s="37" t="s">
        <v>235</v>
      </c>
      <c r="C222" s="37" t="s">
        <v>179</v>
      </c>
      <c r="D222" s="37" t="s">
        <v>236</v>
      </c>
      <c r="E222" s="40" t="s">
        <v>682</v>
      </c>
    </row>
    <row r="223" spans="1:5" x14ac:dyDescent="0.25">
      <c r="A223" s="39">
        <v>222</v>
      </c>
      <c r="B223" s="37" t="s">
        <v>237</v>
      </c>
      <c r="C223" s="37" t="s">
        <v>179</v>
      </c>
      <c r="D223" s="37" t="s">
        <v>238</v>
      </c>
      <c r="E223" s="40" t="s">
        <v>681</v>
      </c>
    </row>
    <row r="224" spans="1:5" x14ac:dyDescent="0.25">
      <c r="A224" s="39">
        <v>223</v>
      </c>
      <c r="B224" s="37" t="s">
        <v>239</v>
      </c>
      <c r="C224" s="37" t="s">
        <v>179</v>
      </c>
      <c r="D224" s="37" t="s">
        <v>240</v>
      </c>
      <c r="E224" s="40" t="s">
        <v>680</v>
      </c>
    </row>
    <row r="225" spans="1:5" x14ac:dyDescent="0.25">
      <c r="A225" s="39">
        <v>224</v>
      </c>
      <c r="B225" s="37" t="s">
        <v>241</v>
      </c>
      <c r="C225" s="37" t="s">
        <v>179</v>
      </c>
      <c r="D225" s="37" t="s">
        <v>242</v>
      </c>
      <c r="E225" s="40" t="s">
        <v>679</v>
      </c>
    </row>
    <row r="226" spans="1:5" x14ac:dyDescent="0.25">
      <c r="A226" s="39">
        <v>225</v>
      </c>
      <c r="B226" s="37" t="s">
        <v>243</v>
      </c>
      <c r="C226" s="37" t="s">
        <v>179</v>
      </c>
      <c r="D226" s="37" t="s">
        <v>244</v>
      </c>
      <c r="E226" s="40" t="s">
        <v>678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0F52-F664-4415-B4EE-0C3B29539007}">
  <dimension ref="A1:A213"/>
  <sheetViews>
    <sheetView workbookViewId="0">
      <selection sqref="A1:XFD1048576"/>
    </sheetView>
  </sheetViews>
  <sheetFormatPr defaultRowHeight="15" x14ac:dyDescent="0.25"/>
  <cols>
    <col min="1" max="1" width="100.5703125" bestFit="1" customWidth="1"/>
  </cols>
  <sheetData>
    <row r="1" spans="1:1" ht="18" x14ac:dyDescent="0.25">
      <c r="A1" s="34" t="s">
        <v>568</v>
      </c>
    </row>
    <row r="2" spans="1:1" x14ac:dyDescent="0.25">
      <c r="A2" s="35"/>
    </row>
    <row r="3" spans="1:1" x14ac:dyDescent="0.25">
      <c r="A3" s="36" t="s">
        <v>569</v>
      </c>
    </row>
    <row r="4" spans="1:1" x14ac:dyDescent="0.25">
      <c r="A4" s="35"/>
    </row>
    <row r="5" spans="1:1" x14ac:dyDescent="0.25">
      <c r="A5" s="36" t="s">
        <v>570</v>
      </c>
    </row>
    <row r="6" spans="1:1" x14ac:dyDescent="0.25">
      <c r="A6" s="35"/>
    </row>
    <row r="7" spans="1:1" x14ac:dyDescent="0.25">
      <c r="A7" s="36" t="s">
        <v>571</v>
      </c>
    </row>
    <row r="8" spans="1:1" x14ac:dyDescent="0.25">
      <c r="A8" s="35"/>
    </row>
    <row r="9" spans="1:1" x14ac:dyDescent="0.25">
      <c r="A9" s="36" t="s">
        <v>572</v>
      </c>
    </row>
    <row r="10" spans="1:1" x14ac:dyDescent="0.25">
      <c r="A10" s="35"/>
    </row>
    <row r="11" spans="1:1" x14ac:dyDescent="0.25">
      <c r="A11" s="36" t="s">
        <v>671</v>
      </c>
    </row>
    <row r="13" spans="1:1" ht="18" x14ac:dyDescent="0.25">
      <c r="A13" s="34" t="s">
        <v>573</v>
      </c>
    </row>
    <row r="14" spans="1:1" x14ac:dyDescent="0.25">
      <c r="A14" s="35"/>
    </row>
    <row r="15" spans="1:1" x14ac:dyDescent="0.25">
      <c r="A15" s="36" t="s">
        <v>574</v>
      </c>
    </row>
    <row r="16" spans="1:1" x14ac:dyDescent="0.25">
      <c r="A16" s="35"/>
    </row>
    <row r="17" spans="1:1" x14ac:dyDescent="0.25">
      <c r="A17" s="36" t="s">
        <v>575</v>
      </c>
    </row>
    <row r="18" spans="1:1" x14ac:dyDescent="0.25">
      <c r="A18" s="35"/>
    </row>
    <row r="19" spans="1:1" x14ac:dyDescent="0.25">
      <c r="A19" s="36" t="s">
        <v>576</v>
      </c>
    </row>
    <row r="20" spans="1:1" x14ac:dyDescent="0.25">
      <c r="A20" s="35"/>
    </row>
    <row r="21" spans="1:1" x14ac:dyDescent="0.25">
      <c r="A21" s="36" t="s">
        <v>577</v>
      </c>
    </row>
    <row r="22" spans="1:1" x14ac:dyDescent="0.25">
      <c r="A22" s="35"/>
    </row>
    <row r="23" spans="1:1" x14ac:dyDescent="0.25">
      <c r="A23" s="36" t="s">
        <v>578</v>
      </c>
    </row>
    <row r="24" spans="1:1" x14ac:dyDescent="0.25">
      <c r="A24" s="35"/>
    </row>
    <row r="25" spans="1:1" x14ac:dyDescent="0.25">
      <c r="A25" s="36" t="s">
        <v>579</v>
      </c>
    </row>
    <row r="26" spans="1:1" x14ac:dyDescent="0.25">
      <c r="A26" s="35"/>
    </row>
    <row r="27" spans="1:1" x14ac:dyDescent="0.25">
      <c r="A27" s="36" t="s">
        <v>580</v>
      </c>
    </row>
    <row r="28" spans="1:1" x14ac:dyDescent="0.25">
      <c r="A28" s="35"/>
    </row>
    <row r="29" spans="1:1" x14ac:dyDescent="0.25">
      <c r="A29" s="36" t="s">
        <v>581</v>
      </c>
    </row>
    <row r="30" spans="1:1" x14ac:dyDescent="0.25">
      <c r="A30" s="35"/>
    </row>
    <row r="31" spans="1:1" x14ac:dyDescent="0.25">
      <c r="A31" s="36" t="s">
        <v>582</v>
      </c>
    </row>
    <row r="32" spans="1:1" x14ac:dyDescent="0.25">
      <c r="A32" s="35"/>
    </row>
    <row r="33" spans="1:1" x14ac:dyDescent="0.25">
      <c r="A33" s="36" t="s">
        <v>583</v>
      </c>
    </row>
    <row r="34" spans="1:1" x14ac:dyDescent="0.25">
      <c r="A34" s="35"/>
    </row>
    <row r="35" spans="1:1" x14ac:dyDescent="0.25">
      <c r="A35" s="36" t="s">
        <v>584</v>
      </c>
    </row>
    <row r="36" spans="1:1" x14ac:dyDescent="0.25">
      <c r="A36" s="35"/>
    </row>
    <row r="37" spans="1:1" x14ac:dyDescent="0.25">
      <c r="A37" s="36" t="s">
        <v>585</v>
      </c>
    </row>
    <row r="38" spans="1:1" x14ac:dyDescent="0.25">
      <c r="A38" s="35"/>
    </row>
    <row r="39" spans="1:1" x14ac:dyDescent="0.25">
      <c r="A39" s="36" t="s">
        <v>586</v>
      </c>
    </row>
    <row r="40" spans="1:1" x14ac:dyDescent="0.25">
      <c r="A40" s="35"/>
    </row>
    <row r="41" spans="1:1" x14ac:dyDescent="0.25">
      <c r="A41" s="36" t="s">
        <v>587</v>
      </c>
    </row>
    <row r="42" spans="1:1" x14ac:dyDescent="0.25">
      <c r="A42" s="35"/>
    </row>
    <row r="43" spans="1:1" x14ac:dyDescent="0.25">
      <c r="A43" s="36" t="s">
        <v>588</v>
      </c>
    </row>
    <row r="44" spans="1:1" x14ac:dyDescent="0.25">
      <c r="A44" s="35"/>
    </row>
    <row r="45" spans="1:1" x14ac:dyDescent="0.25">
      <c r="A45" s="36" t="s">
        <v>589</v>
      </c>
    </row>
    <row r="46" spans="1:1" x14ac:dyDescent="0.25">
      <c r="A46" s="35"/>
    </row>
    <row r="47" spans="1:1" x14ac:dyDescent="0.25">
      <c r="A47" s="36" t="s">
        <v>590</v>
      </c>
    </row>
    <row r="48" spans="1:1" x14ac:dyDescent="0.25">
      <c r="A48" s="35"/>
    </row>
    <row r="49" spans="1:1" x14ac:dyDescent="0.25">
      <c r="A49" s="36" t="s">
        <v>591</v>
      </c>
    </row>
    <row r="50" spans="1:1" x14ac:dyDescent="0.25">
      <c r="A50" s="35"/>
    </row>
    <row r="51" spans="1:1" x14ac:dyDescent="0.25">
      <c r="A51" s="36" t="s">
        <v>592</v>
      </c>
    </row>
    <row r="52" spans="1:1" x14ac:dyDescent="0.25">
      <c r="A52" s="35"/>
    </row>
    <row r="53" spans="1:1" x14ac:dyDescent="0.25">
      <c r="A53" s="36" t="s">
        <v>593</v>
      </c>
    </row>
    <row r="54" spans="1:1" x14ac:dyDescent="0.25">
      <c r="A54" s="35"/>
    </row>
    <row r="55" spans="1:1" x14ac:dyDescent="0.25">
      <c r="A55" s="36" t="s">
        <v>594</v>
      </c>
    </row>
    <row r="56" spans="1:1" x14ac:dyDescent="0.25">
      <c r="A56" s="35"/>
    </row>
    <row r="57" spans="1:1" x14ac:dyDescent="0.25">
      <c r="A57" s="36" t="s">
        <v>595</v>
      </c>
    </row>
    <row r="58" spans="1:1" x14ac:dyDescent="0.25">
      <c r="A58" s="35"/>
    </row>
    <row r="59" spans="1:1" x14ac:dyDescent="0.25">
      <c r="A59" s="36" t="s">
        <v>596</v>
      </c>
    </row>
    <row r="60" spans="1:1" x14ac:dyDescent="0.25">
      <c r="A60" s="35"/>
    </row>
    <row r="61" spans="1:1" x14ac:dyDescent="0.25">
      <c r="A61" s="36" t="s">
        <v>597</v>
      </c>
    </row>
    <row r="62" spans="1:1" x14ac:dyDescent="0.25">
      <c r="A62" s="35"/>
    </row>
    <row r="63" spans="1:1" x14ac:dyDescent="0.25">
      <c r="A63" s="36" t="s">
        <v>598</v>
      </c>
    </row>
    <row r="64" spans="1:1" x14ac:dyDescent="0.25">
      <c r="A64" s="35"/>
    </row>
    <row r="65" spans="1:1" x14ac:dyDescent="0.25">
      <c r="A65" s="36" t="s">
        <v>599</v>
      </c>
    </row>
    <row r="66" spans="1:1" x14ac:dyDescent="0.25">
      <c r="A66" s="35"/>
    </row>
    <row r="67" spans="1:1" x14ac:dyDescent="0.25">
      <c r="A67" s="36" t="s">
        <v>600</v>
      </c>
    </row>
    <row r="68" spans="1:1" x14ac:dyDescent="0.25">
      <c r="A68" s="35"/>
    </row>
    <row r="69" spans="1:1" x14ac:dyDescent="0.25">
      <c r="A69" s="36" t="s">
        <v>601</v>
      </c>
    </row>
    <row r="70" spans="1:1" x14ac:dyDescent="0.25">
      <c r="A70" s="35"/>
    </row>
    <row r="71" spans="1:1" x14ac:dyDescent="0.25">
      <c r="A71" s="36" t="s">
        <v>602</v>
      </c>
    </row>
    <row r="72" spans="1:1" x14ac:dyDescent="0.25">
      <c r="A72" s="35"/>
    </row>
    <row r="73" spans="1:1" x14ac:dyDescent="0.25">
      <c r="A73" s="36" t="s">
        <v>603</v>
      </c>
    </row>
    <row r="74" spans="1:1" x14ac:dyDescent="0.25">
      <c r="A74" s="35"/>
    </row>
    <row r="75" spans="1:1" x14ac:dyDescent="0.25">
      <c r="A75" s="36" t="s">
        <v>604</v>
      </c>
    </row>
    <row r="76" spans="1:1" x14ac:dyDescent="0.25">
      <c r="A76" s="35"/>
    </row>
    <row r="77" spans="1:1" x14ac:dyDescent="0.25">
      <c r="A77" s="36" t="s">
        <v>605</v>
      </c>
    </row>
    <row r="78" spans="1:1" x14ac:dyDescent="0.25">
      <c r="A78" s="35"/>
    </row>
    <row r="79" spans="1:1" x14ac:dyDescent="0.25">
      <c r="A79" s="36" t="s">
        <v>606</v>
      </c>
    </row>
    <row r="80" spans="1:1" x14ac:dyDescent="0.25">
      <c r="A80" s="35"/>
    </row>
    <row r="81" spans="1:1" x14ac:dyDescent="0.25">
      <c r="A81" s="36" t="s">
        <v>607</v>
      </c>
    </row>
    <row r="82" spans="1:1" x14ac:dyDescent="0.25">
      <c r="A82" s="35"/>
    </row>
    <row r="83" spans="1:1" x14ac:dyDescent="0.25">
      <c r="A83" s="36" t="s">
        <v>608</v>
      </c>
    </row>
    <row r="84" spans="1:1" x14ac:dyDescent="0.25">
      <c r="A84" s="35"/>
    </row>
    <row r="85" spans="1:1" x14ac:dyDescent="0.25">
      <c r="A85" s="36" t="s">
        <v>609</v>
      </c>
    </row>
    <row r="86" spans="1:1" x14ac:dyDescent="0.25">
      <c r="A86" s="35"/>
    </row>
    <row r="87" spans="1:1" x14ac:dyDescent="0.25">
      <c r="A87" s="36" t="s">
        <v>610</v>
      </c>
    </row>
    <row r="88" spans="1:1" x14ac:dyDescent="0.25">
      <c r="A88" s="35"/>
    </row>
    <row r="89" spans="1:1" x14ac:dyDescent="0.25">
      <c r="A89" s="36" t="s">
        <v>611</v>
      </c>
    </row>
    <row r="90" spans="1:1" x14ac:dyDescent="0.25">
      <c r="A90" s="35"/>
    </row>
    <row r="91" spans="1:1" x14ac:dyDescent="0.25">
      <c r="A91" s="36" t="s">
        <v>612</v>
      </c>
    </row>
    <row r="92" spans="1:1" x14ac:dyDescent="0.25">
      <c r="A92" s="35"/>
    </row>
    <row r="93" spans="1:1" x14ac:dyDescent="0.25">
      <c r="A93" s="36" t="s">
        <v>613</v>
      </c>
    </row>
    <row r="94" spans="1:1" x14ac:dyDescent="0.25">
      <c r="A94" s="35"/>
    </row>
    <row r="95" spans="1:1" x14ac:dyDescent="0.25">
      <c r="A95" s="36" t="s">
        <v>614</v>
      </c>
    </row>
    <row r="96" spans="1:1" x14ac:dyDescent="0.25">
      <c r="A96" s="35"/>
    </row>
    <row r="97" spans="1:1" x14ac:dyDescent="0.25">
      <c r="A97" s="36" t="s">
        <v>615</v>
      </c>
    </row>
    <row r="98" spans="1:1" x14ac:dyDescent="0.25">
      <c r="A98" s="35"/>
    </row>
    <row r="99" spans="1:1" x14ac:dyDescent="0.25">
      <c r="A99" s="36" t="s">
        <v>616</v>
      </c>
    </row>
    <row r="100" spans="1:1" x14ac:dyDescent="0.25">
      <c r="A100" s="35"/>
    </row>
    <row r="101" spans="1:1" x14ac:dyDescent="0.25">
      <c r="A101" s="36" t="s">
        <v>617</v>
      </c>
    </row>
    <row r="102" spans="1:1" x14ac:dyDescent="0.25">
      <c r="A102" s="35"/>
    </row>
    <row r="103" spans="1:1" x14ac:dyDescent="0.25">
      <c r="A103" s="36" t="s">
        <v>618</v>
      </c>
    </row>
    <row r="104" spans="1:1" x14ac:dyDescent="0.25">
      <c r="A104" s="35"/>
    </row>
    <row r="105" spans="1:1" x14ac:dyDescent="0.25">
      <c r="A105" s="36" t="s">
        <v>619</v>
      </c>
    </row>
    <row r="106" spans="1:1" x14ac:dyDescent="0.25">
      <c r="A106" s="35"/>
    </row>
    <row r="107" spans="1:1" x14ac:dyDescent="0.25">
      <c r="A107" s="36" t="s">
        <v>620</v>
      </c>
    </row>
    <row r="108" spans="1:1" x14ac:dyDescent="0.25">
      <c r="A108" s="35"/>
    </row>
    <row r="109" spans="1:1" x14ac:dyDescent="0.25">
      <c r="A109" s="36" t="s">
        <v>621</v>
      </c>
    </row>
    <row r="110" spans="1:1" x14ac:dyDescent="0.25">
      <c r="A110" s="35"/>
    </row>
    <row r="111" spans="1:1" x14ac:dyDescent="0.25">
      <c r="A111" s="36" t="s">
        <v>622</v>
      </c>
    </row>
    <row r="112" spans="1:1" x14ac:dyDescent="0.25">
      <c r="A112" s="35"/>
    </row>
    <row r="113" spans="1:1" x14ac:dyDescent="0.25">
      <c r="A113" s="36" t="s">
        <v>623</v>
      </c>
    </row>
    <row r="114" spans="1:1" x14ac:dyDescent="0.25">
      <c r="A114" s="35"/>
    </row>
    <row r="115" spans="1:1" x14ac:dyDescent="0.25">
      <c r="A115" s="36" t="s">
        <v>624</v>
      </c>
    </row>
    <row r="116" spans="1:1" x14ac:dyDescent="0.25">
      <c r="A116" s="35"/>
    </row>
    <row r="117" spans="1:1" x14ac:dyDescent="0.25">
      <c r="A117" s="36" t="s">
        <v>625</v>
      </c>
    </row>
    <row r="118" spans="1:1" x14ac:dyDescent="0.25">
      <c r="A118" s="35"/>
    </row>
    <row r="119" spans="1:1" x14ac:dyDescent="0.25">
      <c r="A119" s="36" t="s">
        <v>626</v>
      </c>
    </row>
    <row r="120" spans="1:1" x14ac:dyDescent="0.25">
      <c r="A120" s="35"/>
    </row>
    <row r="121" spans="1:1" x14ac:dyDescent="0.25">
      <c r="A121" s="36" t="s">
        <v>627</v>
      </c>
    </row>
    <row r="122" spans="1:1" x14ac:dyDescent="0.25">
      <c r="A122" s="35"/>
    </row>
    <row r="123" spans="1:1" x14ac:dyDescent="0.25">
      <c r="A123" s="36" t="s">
        <v>628</v>
      </c>
    </row>
    <row r="124" spans="1:1" x14ac:dyDescent="0.25">
      <c r="A124" s="35"/>
    </row>
    <row r="125" spans="1:1" x14ac:dyDescent="0.25">
      <c r="A125" s="36" t="s">
        <v>629</v>
      </c>
    </row>
    <row r="126" spans="1:1" x14ac:dyDescent="0.25">
      <c r="A126" s="35"/>
    </row>
    <row r="127" spans="1:1" x14ac:dyDescent="0.25">
      <c r="A127" s="36" t="s">
        <v>630</v>
      </c>
    </row>
    <row r="128" spans="1:1" x14ac:dyDescent="0.25">
      <c r="A128" s="35"/>
    </row>
    <row r="129" spans="1:1" x14ac:dyDescent="0.25">
      <c r="A129" s="36" t="s">
        <v>631</v>
      </c>
    </row>
    <row r="130" spans="1:1" x14ac:dyDescent="0.25">
      <c r="A130" s="35"/>
    </row>
    <row r="131" spans="1:1" x14ac:dyDescent="0.25">
      <c r="A131" s="36" t="s">
        <v>632</v>
      </c>
    </row>
    <row r="132" spans="1:1" x14ac:dyDescent="0.25">
      <c r="A132" s="35"/>
    </row>
    <row r="133" spans="1:1" x14ac:dyDescent="0.25">
      <c r="A133" s="36" t="s">
        <v>633</v>
      </c>
    </row>
    <row r="134" spans="1:1" x14ac:dyDescent="0.25">
      <c r="A134" s="35"/>
    </row>
    <row r="135" spans="1:1" x14ac:dyDescent="0.25">
      <c r="A135" s="36" t="s">
        <v>634</v>
      </c>
    </row>
    <row r="136" spans="1:1" x14ac:dyDescent="0.25">
      <c r="A136" s="35"/>
    </row>
    <row r="137" spans="1:1" x14ac:dyDescent="0.25">
      <c r="A137" s="36" t="s">
        <v>635</v>
      </c>
    </row>
    <row r="138" spans="1:1" x14ac:dyDescent="0.25">
      <c r="A138" s="35"/>
    </row>
    <row r="139" spans="1:1" x14ac:dyDescent="0.25">
      <c r="A139" s="36" t="s">
        <v>636</v>
      </c>
    </row>
    <row r="140" spans="1:1" x14ac:dyDescent="0.25">
      <c r="A140" s="35"/>
    </row>
    <row r="141" spans="1:1" x14ac:dyDescent="0.25">
      <c r="A141" s="36" t="s">
        <v>637</v>
      </c>
    </row>
    <row r="142" spans="1:1" x14ac:dyDescent="0.25">
      <c r="A142" s="35"/>
    </row>
    <row r="143" spans="1:1" x14ac:dyDescent="0.25">
      <c r="A143" s="36" t="s">
        <v>638</v>
      </c>
    </row>
    <row r="144" spans="1:1" x14ac:dyDescent="0.25">
      <c r="A144" s="35"/>
    </row>
    <row r="145" spans="1:1" x14ac:dyDescent="0.25">
      <c r="A145" s="36" t="s">
        <v>639</v>
      </c>
    </row>
    <row r="146" spans="1:1" x14ac:dyDescent="0.25">
      <c r="A146" s="35"/>
    </row>
    <row r="147" spans="1:1" x14ac:dyDescent="0.25">
      <c r="A147" s="36" t="s">
        <v>640</v>
      </c>
    </row>
    <row r="148" spans="1:1" x14ac:dyDescent="0.25">
      <c r="A148" s="35"/>
    </row>
    <row r="149" spans="1:1" x14ac:dyDescent="0.25">
      <c r="A149" s="36" t="s">
        <v>641</v>
      </c>
    </row>
    <row r="150" spans="1:1" x14ac:dyDescent="0.25">
      <c r="A150" s="35"/>
    </row>
    <row r="151" spans="1:1" x14ac:dyDescent="0.25">
      <c r="A151" s="36" t="s">
        <v>642</v>
      </c>
    </row>
    <row r="152" spans="1:1" x14ac:dyDescent="0.25">
      <c r="A152" s="35"/>
    </row>
    <row r="153" spans="1:1" x14ac:dyDescent="0.25">
      <c r="A153" s="36" t="s">
        <v>643</v>
      </c>
    </row>
    <row r="154" spans="1:1" x14ac:dyDescent="0.25">
      <c r="A154" s="35"/>
    </row>
    <row r="155" spans="1:1" x14ac:dyDescent="0.25">
      <c r="A155" s="36" t="s">
        <v>644</v>
      </c>
    </row>
    <row r="156" spans="1:1" x14ac:dyDescent="0.25">
      <c r="A156" s="35"/>
    </row>
    <row r="157" spans="1:1" x14ac:dyDescent="0.25">
      <c r="A157" s="36" t="s">
        <v>645</v>
      </c>
    </row>
    <row r="158" spans="1:1" x14ac:dyDescent="0.25">
      <c r="A158" s="35"/>
    </row>
    <row r="159" spans="1:1" x14ac:dyDescent="0.25">
      <c r="A159" s="36" t="s">
        <v>646</v>
      </c>
    </row>
    <row r="160" spans="1:1" x14ac:dyDescent="0.25">
      <c r="A160" s="35"/>
    </row>
    <row r="161" spans="1:1" x14ac:dyDescent="0.25">
      <c r="A161" s="36" t="s">
        <v>647</v>
      </c>
    </row>
    <row r="162" spans="1:1" x14ac:dyDescent="0.25">
      <c r="A162" s="35"/>
    </row>
    <row r="163" spans="1:1" x14ac:dyDescent="0.25">
      <c r="A163" s="36" t="s">
        <v>648</v>
      </c>
    </row>
    <row r="164" spans="1:1" x14ac:dyDescent="0.25">
      <c r="A164" s="35"/>
    </row>
    <row r="165" spans="1:1" x14ac:dyDescent="0.25">
      <c r="A165" s="36" t="s">
        <v>649</v>
      </c>
    </row>
    <row r="167" spans="1:1" ht="18" x14ac:dyDescent="0.25">
      <c r="A167" s="34" t="s">
        <v>650</v>
      </c>
    </row>
    <row r="168" spans="1:1" x14ac:dyDescent="0.25">
      <c r="A168" s="35"/>
    </row>
    <row r="169" spans="1:1" x14ac:dyDescent="0.25">
      <c r="A169" s="36" t="s">
        <v>651</v>
      </c>
    </row>
    <row r="170" spans="1:1" x14ac:dyDescent="0.25">
      <c r="A170" s="35"/>
    </row>
    <row r="171" spans="1:1" x14ac:dyDescent="0.25">
      <c r="A171" s="36" t="s">
        <v>652</v>
      </c>
    </row>
    <row r="172" spans="1:1" x14ac:dyDescent="0.25">
      <c r="A172" s="35"/>
    </row>
    <row r="173" spans="1:1" x14ac:dyDescent="0.25">
      <c r="A173" s="36" t="s">
        <v>653</v>
      </c>
    </row>
    <row r="174" spans="1:1" x14ac:dyDescent="0.25">
      <c r="A174" s="35"/>
    </row>
    <row r="175" spans="1:1" x14ac:dyDescent="0.25">
      <c r="A175" s="36" t="s">
        <v>667</v>
      </c>
    </row>
    <row r="176" spans="1:1" x14ac:dyDescent="0.25">
      <c r="A176" s="35"/>
    </row>
    <row r="177" spans="1:1" x14ac:dyDescent="0.25">
      <c r="A177" s="36" t="s">
        <v>668</v>
      </c>
    </row>
    <row r="178" spans="1:1" x14ac:dyDescent="0.25">
      <c r="A178" s="35"/>
    </row>
    <row r="179" spans="1:1" x14ac:dyDescent="0.25">
      <c r="A179" s="36" t="s">
        <v>669</v>
      </c>
    </row>
    <row r="180" spans="1:1" x14ac:dyDescent="0.25">
      <c r="A180" s="35"/>
    </row>
    <row r="181" spans="1:1" x14ac:dyDescent="0.25">
      <c r="A181" s="36" t="s">
        <v>670</v>
      </c>
    </row>
    <row r="182" spans="1:1" x14ac:dyDescent="0.25">
      <c r="A182" s="35"/>
    </row>
    <row r="183" spans="1:1" x14ac:dyDescent="0.25">
      <c r="A183" s="36" t="s">
        <v>654</v>
      </c>
    </row>
    <row r="184" spans="1:1" x14ac:dyDescent="0.25">
      <c r="A184" s="35"/>
    </row>
    <row r="185" spans="1:1" x14ac:dyDescent="0.25">
      <c r="A185" s="36" t="s">
        <v>655</v>
      </c>
    </row>
    <row r="186" spans="1:1" x14ac:dyDescent="0.25">
      <c r="A186" s="35"/>
    </row>
    <row r="187" spans="1:1" x14ac:dyDescent="0.25">
      <c r="A187" s="36" t="s">
        <v>656</v>
      </c>
    </row>
    <row r="188" spans="1:1" x14ac:dyDescent="0.25">
      <c r="A188" s="35"/>
    </row>
    <row r="189" spans="1:1" x14ac:dyDescent="0.25">
      <c r="A189" s="36" t="s">
        <v>657</v>
      </c>
    </row>
    <row r="190" spans="1:1" x14ac:dyDescent="0.25">
      <c r="A190" s="35"/>
    </row>
    <row r="191" spans="1:1" x14ac:dyDescent="0.25">
      <c r="A191" s="36" t="s">
        <v>658</v>
      </c>
    </row>
    <row r="193" spans="1:1" ht="18" x14ac:dyDescent="0.25">
      <c r="A193" s="34" t="s">
        <v>659</v>
      </c>
    </row>
    <row r="194" spans="1:1" x14ac:dyDescent="0.25">
      <c r="A194" s="35"/>
    </row>
    <row r="195" spans="1:1" x14ac:dyDescent="0.25">
      <c r="A195" s="36" t="s">
        <v>660</v>
      </c>
    </row>
    <row r="196" spans="1:1" x14ac:dyDescent="0.25">
      <c r="A196" s="35"/>
    </row>
    <row r="197" spans="1:1" x14ac:dyDescent="0.25">
      <c r="A197" s="36" t="s">
        <v>661</v>
      </c>
    </row>
    <row r="198" spans="1:1" x14ac:dyDescent="0.25">
      <c r="A198" s="35"/>
    </row>
    <row r="199" spans="1:1" x14ac:dyDescent="0.25">
      <c r="A199" s="36" t="s">
        <v>672</v>
      </c>
    </row>
    <row r="200" spans="1:1" x14ac:dyDescent="0.25">
      <c r="A200" s="35"/>
    </row>
    <row r="201" spans="1:1" x14ac:dyDescent="0.25">
      <c r="A201" s="36" t="s">
        <v>662</v>
      </c>
    </row>
    <row r="202" spans="1:1" x14ac:dyDescent="0.25">
      <c r="A202" s="35"/>
    </row>
    <row r="203" spans="1:1" x14ac:dyDescent="0.25">
      <c r="A203" s="36" t="s">
        <v>673</v>
      </c>
    </row>
    <row r="204" spans="1:1" x14ac:dyDescent="0.25">
      <c r="A204" s="35"/>
    </row>
    <row r="205" spans="1:1" x14ac:dyDescent="0.25">
      <c r="A205" s="36" t="s">
        <v>674</v>
      </c>
    </row>
    <row r="206" spans="1:1" x14ac:dyDescent="0.25">
      <c r="A206" s="35"/>
    </row>
    <row r="207" spans="1:1" x14ac:dyDescent="0.25">
      <c r="A207" s="36" t="s">
        <v>663</v>
      </c>
    </row>
    <row r="208" spans="1:1" x14ac:dyDescent="0.25">
      <c r="A208" s="35"/>
    </row>
    <row r="209" spans="1:1" x14ac:dyDescent="0.25">
      <c r="A209" s="36" t="s">
        <v>664</v>
      </c>
    </row>
    <row r="210" spans="1:1" x14ac:dyDescent="0.25">
      <c r="A210" s="35"/>
    </row>
    <row r="211" spans="1:1" x14ac:dyDescent="0.25">
      <c r="A211" s="36" t="s">
        <v>665</v>
      </c>
    </row>
    <row r="212" spans="1:1" x14ac:dyDescent="0.25">
      <c r="A212" s="35"/>
    </row>
    <row r="213" spans="1:1" x14ac:dyDescent="0.25">
      <c r="A213" s="36" t="s">
        <v>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PROD_RU_2025</vt:lpstr>
      <vt:lpstr>riepilogo</vt:lpstr>
      <vt:lpstr>dati provinciali e ATA</vt:lpstr>
      <vt:lpstr>Chiusura ORSo 2026</vt:lpstr>
      <vt:lpstr>descrizione dati contenuti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Boccarossa</dc:creator>
  <cp:lastModifiedBy>Massimiliano Boccarossa</cp:lastModifiedBy>
  <cp:lastPrinted>2026-04-03T11:32:57Z</cp:lastPrinted>
  <dcterms:created xsi:type="dcterms:W3CDTF">2026-03-05T16:42:07Z</dcterms:created>
  <dcterms:modified xsi:type="dcterms:W3CDTF">2026-04-03T12:05:54Z</dcterms:modified>
</cp:coreProperties>
</file>