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4"/>
  </bookViews>
  <sheets>
    <sheet name="Riepilogo" sheetId="1" r:id="rId1"/>
    <sheet name="Riepilogo Triennio" sheetId="2" r:id="rId2"/>
    <sheet name="Spese Medie ProCapite" sheetId="3" r:id="rId3"/>
    <sheet name="Giorni Medi Assenza" sheetId="4" r:id="rId4"/>
    <sheet name="Personale Flessibile" sheetId="5" r:id="rId5"/>
    <sheet name="SI_1" sheetId="6" r:id="rId6"/>
    <sheet name="SI_2" sheetId="7" r:id="rId7"/>
    <sheet name="t1" sheetId="8" r:id="rId8"/>
    <sheet name="t1a" sheetId="9" r:id="rId9"/>
    <sheet name="t1b" sheetId="10" r:id="rId10"/>
    <sheet name="t1e" sheetId="11" r:id="rId11"/>
    <sheet name="t1f" sheetId="12" r:id="rId12"/>
    <sheet name="t2" sheetId="13" r:id="rId13"/>
    <sheet name="t2a" sheetId="14" r:id="rId14"/>
    <sheet name="t3" sheetId="15" r:id="rId15"/>
    <sheet name="t4" sheetId="16" r:id="rId16"/>
    <sheet name="t5" sheetId="17" r:id="rId17"/>
    <sheet name="t6" sheetId="18" r:id="rId18"/>
    <sheet name="t7" sheetId="19" r:id="rId19"/>
    <sheet name="t8" sheetId="20" r:id="rId20"/>
    <sheet name="t9" sheetId="21" r:id="rId21"/>
    <sheet name="t11" sheetId="22" r:id="rId22"/>
    <sheet name="t12" sheetId="23" r:id="rId23"/>
    <sheet name="t13" sheetId="24" r:id="rId24"/>
    <sheet name="t14" sheetId="25" r:id="rId25"/>
    <sheet name="t15" sheetId="26" r:id="rId26"/>
    <sheet name="SchedaRiconciliazione" sheetId="27" r:id="rId27"/>
  </sheets>
  <definedNames/>
  <calcPr fullCalcOnLoad="1"/>
</workbook>
</file>

<file path=xl/sharedStrings.xml><?xml version="1.0" encoding="utf-8"?>
<sst xmlns="http://schemas.openxmlformats.org/spreadsheetml/2006/main" count="1755" uniqueCount="684">
  <si>
    <t>Stampa  Intero Modello  in data : 11/6/2013</t>
  </si>
  <si>
    <t xml:space="preserve">Tipo Rilevazione : </t>
  </si>
  <si>
    <t>CONSUNTIVAZIONE SPESE</t>
  </si>
  <si>
    <t xml:space="preserve">Anno : </t>
  </si>
  <si>
    <t>2012</t>
  </si>
  <si>
    <t xml:space="preserve">Tipo Istituzione : </t>
  </si>
  <si>
    <t>AGENZIE PER LA PROTEZIONE DELL'AMBIENTE</t>
  </si>
  <si>
    <t xml:space="preserve">Istituzione : </t>
  </si>
  <si>
    <t>201 - ARPA MARCHE</t>
  </si>
  <si>
    <t xml:space="preserve">Contratto : </t>
  </si>
  <si>
    <t>SERVIZIO SANITARIO NAZIONALE</t>
  </si>
  <si>
    <t/>
  </si>
  <si>
    <t>T1</t>
  </si>
  <si>
    <t>T1a</t>
  </si>
  <si>
    <t>T1b</t>
  </si>
  <si>
    <t>T1c</t>
  </si>
  <si>
    <t>T1cbis</t>
  </si>
  <si>
    <t>T1d</t>
  </si>
  <si>
    <t>T1e</t>
  </si>
  <si>
    <t>T1f</t>
  </si>
  <si>
    <t>T1g</t>
  </si>
  <si>
    <t>T2</t>
  </si>
  <si>
    <t>T2a</t>
  </si>
  <si>
    <t>T3</t>
  </si>
  <si>
    <t>T4</t>
  </si>
  <si>
    <t>T5</t>
  </si>
  <si>
    <t>T6</t>
  </si>
  <si>
    <t>T7</t>
  </si>
  <si>
    <t>T8</t>
  </si>
  <si>
    <t>T9</t>
  </si>
  <si>
    <t>T10</t>
  </si>
  <si>
    <t>T11</t>
  </si>
  <si>
    <t>T12</t>
  </si>
  <si>
    <t>T13</t>
  </si>
  <si>
    <t>T14</t>
  </si>
  <si>
    <t>T15</t>
  </si>
  <si>
    <t>S1</t>
  </si>
  <si>
    <t>S1A</t>
  </si>
  <si>
    <t>S2</t>
  </si>
  <si>
    <t>Tab.Ric.</t>
  </si>
  <si>
    <t>Tenute all'invio</t>
  </si>
  <si>
    <t>X</t>
  </si>
  <si>
    <t>Dichiarate</t>
  </si>
  <si>
    <t>Inviate</t>
  </si>
  <si>
    <t>Il Modello inviato risulta certificato in data : 11/06/2013</t>
  </si>
  <si>
    <t>Il Modello inviato è stato certificato la prima volta in data : 11/06/2013</t>
  </si>
  <si>
    <t>Riepilogo Anomalie/Incongruenze</t>
  </si>
  <si>
    <t>SQ1</t>
  </si>
  <si>
    <t>SQ2</t>
  </si>
  <si>
    <t>SQ3</t>
  </si>
  <si>
    <t>SQ4</t>
  </si>
  <si>
    <t>SQ5</t>
  </si>
  <si>
    <t>SQ6</t>
  </si>
  <si>
    <t>SQ7</t>
  </si>
  <si>
    <t>SQ8</t>
  </si>
  <si>
    <t>IN1</t>
  </si>
  <si>
    <t>IN2</t>
  </si>
  <si>
    <t>IN3</t>
  </si>
  <si>
    <t>IN4</t>
  </si>
  <si>
    <t>IN5</t>
  </si>
  <si>
    <t>IN6</t>
  </si>
  <si>
    <t>IN7</t>
  </si>
  <si>
    <t>IN8</t>
  </si>
  <si>
    <t>Stato</t>
  </si>
  <si>
    <t>NO</t>
  </si>
  <si>
    <t>SI</t>
  </si>
  <si>
    <t>Giustificazione - Incong. 4</t>
  </si>
  <si>
    <t>IRAP COMMERCIALE (3,90% DEGLI UTILI ART.1 C.50 LETTERA H LEGGE FINANZIARIA 2008): Arpa Marche, essendo compresa, come soggetto passivo ai fini IRAP, tra le Amministrazioni Pubbliche di cui all'art. 3 comma e-bis del D.Lgs n. 446/97, a partire dall'anno di imposta 2010 ha adottato il SISTEMA MISTO in applicazione dell'art. 10-bis del decreto IRAP.</t>
  </si>
  <si>
    <t>Data</t>
  </si>
  <si>
    <t>06/06/2013 09:09</t>
  </si>
  <si>
    <t>Giustificazione - Incong. 6</t>
  </si>
  <si>
    <t>Assenza della spesa per la qualifica del Direttore Tecnico Scientifico in TAB. 12 in quanto funzioni affidate a Dirigente a tempo indeterminato in servizio con incarico di direzione di Struttura Complessa al quale, per l'espletamento di dette funzioni, spetta esclusivamente la quota integrativa indicata in TAB. 13 determinata in complessivi ¿ 19.840,00 in considerazione di quanto disposto dalla Regione Marche con DGRM n. 1764/2011</t>
  </si>
  <si>
    <t>06/06/2013 09:32</t>
  </si>
  <si>
    <t>Personale a tempo indeterminato (Tab.1) - Dati riepilogativi dell'ultimo triennio</t>
  </si>
  <si>
    <t xml:space="preserve">Gli aggiornamenti dei prospetti del riepilogo triennale saranno visibili dal giorno successivo a quello di salvataggio delle tabelle. </t>
  </si>
  <si>
    <t>Data ultimo aggiornamento dei valori calcolati: 11/06/2013 01:47:25</t>
  </si>
  <si>
    <t>PERSONALE</t>
  </si>
  <si>
    <t>SPESE/COSTI ANNUI PER RETRIBUZIONI LORDE</t>
  </si>
  <si>
    <t>Unità</t>
  </si>
  <si>
    <t>Spese/costi annui in euro</t>
  </si>
  <si>
    <t>Personale a tempo indeterminato al 31.12 (Tab. 1)</t>
  </si>
  <si>
    <t>2010</t>
  </si>
  <si>
    <t>2011</t>
  </si>
  <si>
    <t>Spese per retribuzioni lorde (Tab. 12+13)</t>
  </si>
  <si>
    <t>di cui arretrati anni precedenti di Tab. 12+13</t>
  </si>
  <si>
    <t>DIRETTORI GENERALI</t>
  </si>
  <si>
    <t>MEDICI</t>
  </si>
  <si>
    <t>DIRIG. SANITARI NON MEDICI</t>
  </si>
  <si>
    <t>PROFILI RUOLO SANITARIO - PERSONALE VIGILANZA E ISPEZIONE</t>
  </si>
  <si>
    <t>DIR. RUOLO PROFESSIONALE</t>
  </si>
  <si>
    <t>DIR. RUOLO TECNICO</t>
  </si>
  <si>
    <t>PROFILI RUOLO TECNICO</t>
  </si>
  <si>
    <t>DIR. RUOLO AMMINISTRATIVO</t>
  </si>
  <si>
    <t>PROFILI RUOLO AMMINISTRATIVO</t>
  </si>
  <si>
    <t>Totale</t>
  </si>
  <si>
    <t>Totale spesa per retribuzioni lorde personale (Tab. 12+13)</t>
  </si>
  <si>
    <t>Tabella 14</t>
  </si>
  <si>
    <t>Totale costo annuo del lavoro(Tab. 12+13+14)</t>
  </si>
  <si>
    <t>Personale a tempo indeterminato (Tab.1) - Spese medie pro-capite annue in euro</t>
  </si>
  <si>
    <t>Mensilità/12</t>
  </si>
  <si>
    <t>Spese medie escluso arretrati a.p. (Tab. 12+13)</t>
  </si>
  <si>
    <t>Spese medie per competenze fisse escluso arretrati a.p. (Tab.12)</t>
  </si>
  <si>
    <t>Spese medie per competenze accessorie escluso arretrati a.p. (Tab.13)</t>
  </si>
  <si>
    <t>Valori medi per arretrati a.p. di Tab.12</t>
  </si>
  <si>
    <t>Valori medi per arretrati a.p. di Tab.13</t>
  </si>
  <si>
    <t>2,5</t>
  </si>
  <si>
    <t>1,08</t>
  </si>
  <si>
    <t>2</t>
  </si>
  <si>
    <t>1,97</t>
  </si>
  <si>
    <t>1,45</t>
  </si>
  <si>
    <t>30,13</t>
  </si>
  <si>
    <t>28,25</t>
  </si>
  <si>
    <t>25,4</t>
  </si>
  <si>
    <t>67,9</t>
  </si>
  <si>
    <t>59,3</t>
  </si>
  <si>
    <t>52,05</t>
  </si>
  <si>
    <t>8</t>
  </si>
  <si>
    <t>7,33</t>
  </si>
  <si>
    <t>n.c.</t>
  </si>
  <si>
    <t>94,67</t>
  </si>
  <si>
    <t>107,44</t>
  </si>
  <si>
    <t>111,53</t>
  </si>
  <si>
    <t>35,34</t>
  </si>
  <si>
    <t>34,6</t>
  </si>
  <si>
    <t>35,91</t>
  </si>
  <si>
    <t>242,51</t>
  </si>
  <si>
    <t>242,13</t>
  </si>
  <si>
    <t>238,23</t>
  </si>
  <si>
    <t>1. Le spese medie annue per ciascuna Categoria sono calcolate dividendo il totale delle spese delle qualifiche appartenenti alla categoria per le unità di riferimento (mensilità della tabella 12 / 12) della stessa categoria.</t>
  </si>
  <si>
    <t>2. Le spese medie annue per Istituzione sono calcolate dividendo il totale delle spese di tutte le qualifiche dell'Istituzione per le unità di riferimento (mensilità della tabella 12 / 12) dell'Istituzione.</t>
  </si>
  <si>
    <t>n.c: non calcolabile per mancanza di mensilità attribuite alla categoria</t>
  </si>
  <si>
    <t>Giorni medi assenza  - Dati riepilogativi dell'ultimo triennio</t>
  </si>
  <si>
    <t>GIORNI ASSENZA MEDI ANNUI</t>
  </si>
  <si>
    <t>Presenti di riferimento</t>
  </si>
  <si>
    <t>Ferie</t>
  </si>
  <si>
    <t>Assenza malattia retribuita</t>
  </si>
  <si>
    <t>Altre assenze (meno formazione)</t>
  </si>
  <si>
    <t>Totale personale a t. indeterminato al 31.12  (Tab. 1) o Valore Medio (1)</t>
  </si>
  <si>
    <t>(1) Presenti di riferimento per determinare i gg di assenza: personale presente al 31.12 di tabella 1 - personale comandato/distaccato fuori ruolo e in esonero dell'amministrazione di tabella 3 + personale comandato/distaccato fuori ruolo esterno di tabella 3</t>
  </si>
  <si>
    <t>n.c: non calcolabile per mancanza di presenti di riferimento</t>
  </si>
  <si>
    <t>Personale Flessibile (Tab.2 e SI1) - Dati riepilogativi dell'ultimo triennio</t>
  </si>
  <si>
    <t>PERSONALE (Tab.2 e SI1)</t>
  </si>
  <si>
    <t>Costo del lavoro (in euro)(Tab.14)</t>
  </si>
  <si>
    <t>Spese/costi medi pro-capite(in euro)</t>
  </si>
  <si>
    <t>Unità/n.contratti</t>
  </si>
  <si>
    <t>valori annui lordi</t>
  </si>
  <si>
    <t>Personale a tempo determinato</t>
  </si>
  <si>
    <t>Retribuzioni  come da tabella 14 codice P015</t>
  </si>
  <si>
    <t>valore medio</t>
  </si>
  <si>
    <t>L.S.U.</t>
  </si>
  <si>
    <t>Retribuzioni  come da tabella 14 codice P065</t>
  </si>
  <si>
    <t>Lavoratori Interinali</t>
  </si>
  <si>
    <t>Retribuzioni  come da tabella 14 codice L105+P062</t>
  </si>
  <si>
    <t>Con Contratti formazione lavoro</t>
  </si>
  <si>
    <t>Retribuzioni  come da tabella 14 codice P016</t>
  </si>
  <si>
    <t>N. contratti co.co.co (SI1)</t>
  </si>
  <si>
    <t>Oneri per co.co.co. (Tab. 14: L108)</t>
  </si>
  <si>
    <t>valore medio riferito ai contratti di cococo attivi nell'anno</t>
  </si>
  <si>
    <t>N. incarichi di studio/ricerca e di consulenza (SI1)</t>
  </si>
  <si>
    <t>Oneri per incarichi di studio/ricerca e di consulenza (Tab. 14: L109)</t>
  </si>
  <si>
    <t>valore medio riferito agli incarichi attivi nell'anno</t>
  </si>
  <si>
    <t>N. contratti per prestazioni professionali consistenti nella resa di servizi o adempimenti obbligatori per legge (SI1)</t>
  </si>
  <si>
    <t>Oneri per contratti resa servizi o adempimenti obbligatori per legge (Tab. 14: L115)</t>
  </si>
  <si>
    <t>Valore medio pro-capite della spesa non calcolabile se il personale di riferimento/contratti è uguale a zero</t>
  </si>
  <si>
    <t>Scheda Informativa 1</t>
  </si>
  <si>
    <t xml:space="preserve">Partita IVA : </t>
  </si>
  <si>
    <t>01588450427</t>
  </si>
  <si>
    <t xml:space="preserve">Codice Fiscale : </t>
  </si>
  <si>
    <t xml:space="preserve">Telefono : </t>
  </si>
  <si>
    <t>0712132720</t>
  </si>
  <si>
    <t xml:space="preserve">Fax : </t>
  </si>
  <si>
    <t>0712132740</t>
  </si>
  <si>
    <t xml:space="preserve">Email : </t>
  </si>
  <si>
    <t>arpam.direzionegenerle@ambiente.marche.it</t>
  </si>
  <si>
    <t xml:space="preserve">Via : </t>
  </si>
  <si>
    <t>V. CADUTI DEL LAVORO</t>
  </si>
  <si>
    <t xml:space="preserve">Numero Civico : </t>
  </si>
  <si>
    <t>40</t>
  </si>
  <si>
    <t xml:space="preserve">C.A.P. : </t>
  </si>
  <si>
    <t>60131</t>
  </si>
  <si>
    <t xml:space="preserve">Città : </t>
  </si>
  <si>
    <t>ANCONA</t>
  </si>
  <si>
    <t xml:space="preserve">Provincia : </t>
  </si>
  <si>
    <t>AN</t>
  </si>
  <si>
    <t xml:space="preserve">Codice Catastale : </t>
  </si>
  <si>
    <t>A271</t>
  </si>
  <si>
    <t xml:space="preserve">Indirizzo pagina web dell'ente : </t>
  </si>
  <si>
    <t>www.arpa.marche.it</t>
  </si>
  <si>
    <t>Responsabile del Procedimento Amministrativo di cui alla legge 7/8/90, N.241 Capo II</t>
  </si>
  <si>
    <t>Cognome</t>
  </si>
  <si>
    <t>Nome</t>
  </si>
  <si>
    <t>Telefono</t>
  </si>
  <si>
    <t>Fax</t>
  </si>
  <si>
    <t>EMail</t>
  </si>
  <si>
    <t>CAIOZZO</t>
  </si>
  <si>
    <t>ALBERTO</t>
  </si>
  <si>
    <t>071-2132725</t>
  </si>
  <si>
    <t>071-2132776</t>
  </si>
  <si>
    <t>alberto.caiozzo@ambiente.marche.it</t>
  </si>
  <si>
    <t>Referente da contattare</t>
  </si>
  <si>
    <t>Riepilogo Domande Presenti Nella Circolare</t>
  </si>
  <si>
    <t>I modelli debbono essere sottoscritti dai revisori dei conti</t>
  </si>
  <si>
    <t xml:space="preserve">Domande presenti in circolare : </t>
  </si>
  <si>
    <t>INDICARE IL NUMERO DEGLI EX MEDICI CONDOTTI RILEVATI IN TABELLA 1 TRA I "PRESENTI AL 31.12" COME "PERSONALE CONTRATTISTA".</t>
  </si>
  <si>
    <t xml:space="preserve"> </t>
  </si>
  <si>
    <t>INDICARE IL NUMERO DEI CONTRATTI DI COLLABORAZIONE COORDINATA E CONTINUATIVA.</t>
  </si>
  <si>
    <t>INDICARE IL NUMERO DEGLI INCARICHI LIBERO PROFESSIONALE, STUDIO, RICERCA E CONSULENZA.</t>
  </si>
  <si>
    <t>INDICARE IL NUMERO DI CONTRATTI PER PRESTAZIONI PROFESSIONALI CONSISTENTI NELLA RESA DI SERVIZI O ADEMPIMENTI OBBLIGATORI PER LEGGE.</t>
  </si>
  <si>
    <t>4</t>
  </si>
  <si>
    <t>Numero di unità di personale a tempo indeterminato che al 31/12 appartiene alle categorie protette</t>
  </si>
  <si>
    <t>INDICARE IL TOTALE DELLE SOMME TRATTENUTE AI DIPENDENTI NELL'ANNO DI RILEVAZIONE PER LE ASSENZE PER MALATTIA IN APPLICAZIONE DELL'ART. 71 DEL D.L. N. 112 DEL 25/06/2008 CONVERTITO IN L. 133/2008.</t>
  </si>
  <si>
    <t>3501</t>
  </si>
  <si>
    <t>INDICARE IL NUMERO DELLE UNITÀ RILEVATE IN TABELLA 1 TRA I "PRESENTI AL 31.12" CHE APPARTENGONO ALLE CATEGORIE PROTETTE (LEGGE N.68/99).</t>
  </si>
  <si>
    <t>15</t>
  </si>
  <si>
    <t>UNITÀ DI PERSONALE TRATTENUTE IN SERVIZIO NELL'ANNO EX ART. 16, COMMA 1, DEL D.LGS. 503/1992 E S.M.</t>
  </si>
  <si>
    <t>A QUANTO AMMONTA LA SPESA SOSTENUTA NELL'ANNO DALL'ENTE PER L'ACQUISTO DEI BUONI LAVORO (VOUCHER) PER PRESTAZIONI DI LAVORO OCCASIONALE ACCESSORIO?</t>
  </si>
  <si>
    <t>QUANTI SONO I DIPENDENTI AL 31.12 IN ASPETTATIVA PER DOTTORATO DI RICERCA CON RETRIBUZIONE A CARICO DELL'AMMINISTRAZIONE AI SENSI DELL'ARTICOLO 2 DELLA LEGGE 476/1984 E S.M.?</t>
  </si>
  <si>
    <t>QUANTE PERSONE SONO STATE IMPIEGATE NELL'ANNO (A TEMPO DETERMINATO, CON  CO.CO.CO. O CON INCARICHI) IL CUI COSTO É TOTALMENTE SOSTENUTO CON FINANZIAMENTI ESTERNI DELL'UNIONE EUROPEA O DI PRIVATI?</t>
  </si>
  <si>
    <t>INDICARE IL NUMERO DELLE UNITÀ RILEVATE IN TABELLA 1 TRA I "PRESENTI AL 31.12" CHE RISULTAVANO TITOLARI DI PERMESSI PER LEGGE N. 104/92.</t>
  </si>
  <si>
    <t>24</t>
  </si>
  <si>
    <t>INDICARE IL NUMERO DELLE UNITÀ RILEVATE IN TABELLA 1 TRA I "PRESENTI AL 31.12" CHE RISULTAVANO TITOLARI DI PERMESSI AI SENSI DELL'ART. 42, C.5 D.LGS.151/2001.</t>
  </si>
  <si>
    <t>N. PROGRESSIONI DI CARRIERA COMPLESSIVAMENTE DISPOSTE DAL 01/01/2011 CON EFFETTI SOLO GIURIDICI AI SENSI DELL¿ART. 9, C. 21, D.L. 78/2010 CONVERTITO IN L. 122/2010</t>
  </si>
  <si>
    <t>NUMERO DI CONVENZIONI ATTIVE NEL CORSO DELL'ANNO PER L'UTILIZZO DI PERSONALE PROVENIENTE DA ALTRE AMMINISTRAZIONI PUBBLICHE</t>
  </si>
  <si>
    <t xml:space="preserve">Suggerimenti : </t>
  </si>
  <si>
    <t>1. Incarico di Dir.Generale conferito con delibera Giunta Reg.le n. 1764/2011 a Dirigente reg.le (dal 1.1.12  per 5 anni) mantenendo rapp. pub.impiego con amm.ne reg.le, senza remuneraz. agg.va rispetto al tratt. econ. omnicompr. spettante per la dir.ne generale Arpam.
2. Inc. Dir.Tecn. Scient. dal 1.2.11  conferito a dirig. Arpam con corresponsione sola retrib. risultato(tab. 131 - I212)
Dati in tab. 13 (comp.incentivanti e retrib. risultato) da considerarsi provvisori</t>
  </si>
  <si>
    <t>Componenti Collegio dei Revisori (o Organo Equivalente)</t>
  </si>
  <si>
    <t>EMail (sostituisce l'ENTE RAPPRESENTATO delle rilevazioni precedenti)</t>
  </si>
  <si>
    <t>LACETERA</t>
  </si>
  <si>
    <t>VINCENZO</t>
  </si>
  <si>
    <t>lacvin@gmail.com</t>
  </si>
  <si>
    <t>Scheda Informativa 2</t>
  </si>
  <si>
    <t xml:space="preserve">Macrocategoria : </t>
  </si>
  <si>
    <t>Monitoraggio del contratto integrativo</t>
  </si>
  <si>
    <t>FONDO: LE DOMANDE SEGUENTI SONO RELATIVE AL FONDO COMUNICATO IN TABELLA 15</t>
  </si>
  <si>
    <t>Data atto costituzione Fondo/i per la contrattazione integrativa 2011:</t>
  </si>
  <si>
    <t>30/06/2011</t>
  </si>
  <si>
    <t>Data della certificazione positiva dei revisori dei conti dell'accordo annuale:</t>
  </si>
  <si>
    <t>19/12/2012</t>
  </si>
  <si>
    <t>Data entrata in vigore dell'Accordo annuale vigente:</t>
  </si>
  <si>
    <t>01/01/2012</t>
  </si>
  <si>
    <t>ANNO DI RIFERIMENTO DELL'ACCORDO ANNUALE VIGENTE ALLA DATA DI COMPILAZIONE O AGGIORNAMENTO DELLA PRESENTE SCHEDA:</t>
  </si>
  <si>
    <t>FONDO 2010 (CORRISPONDE AL TOTALE DEI DIVERSI FONDI COME DA TABELLA 15 CONTO ANNUALE 2010)</t>
  </si>
  <si>
    <t>120135</t>
  </si>
  <si>
    <t>FONDO ANNO CORRENTE (CORRISPONDE AL TOTALE DELLA TABELLA 15 DEL PRESENTE CONTO ANNUALE)</t>
  </si>
  <si>
    <t>(EVENTUALE) PERCENTUALE DI RIDUZIONE PROPORZIONALE DEL PERSONALE AI SENSI DELLA CIRCOLARE RGS 12/2011</t>
  </si>
  <si>
    <t>QUOTE FONDO 2010 NON ASSOGGETTATE AI VINCOLI EX ART. 9 C. 2-BIS L. 122/2010 (ES. ECONOMIE, CONTO TERZI, PROGETTAZIONI ECC.)</t>
  </si>
  <si>
    <t xml:space="preserve">Più </t>
  </si>
  <si>
    <t>QUOTE FONDO ANNO CORRENTE NON ASSOGGETTATE AI VINCOLI EX ART. 9 C. 2-BIS L. 122/2010 (ES. ECONOMIE, CONTO TERZI, PROGETTAZIONI ECC.)</t>
  </si>
  <si>
    <t>VALORE MASSIMO TEORICO FONDO ANNO CORRENTE NEL RISPETTO DELL'ART. 9 C. 2-BIS L. 122/2010)</t>
  </si>
  <si>
    <t>CALCOLO DELLA COERENZA ANNO CORRENTE CON MASSIMO TEORICO</t>
  </si>
  <si>
    <t>1</t>
  </si>
  <si>
    <t>Il valore esposto alla domanda 3, pari a 120135 euro, risulta coerente con il valore massimo teorico calcolato alla domanda 7 (euro 120135)</t>
  </si>
  <si>
    <t>POSIZIONI NELL' ANNO DI RILEVAZIONE</t>
  </si>
  <si>
    <t>LE FASCE INDIVIDUATE DALL'ISTITUZIONE SONO SUPERIORI A 4?</t>
  </si>
  <si>
    <t>INDICARE IL NUMERO DI POSIZIONI COPERTE AL 31.12 PER CIASCUNA FASCIA ED IL CORRISPONDENTE VALORE UNITARIO DELLA RETRIBUZIONE DI POSIZIONE:</t>
  </si>
  <si>
    <t>N.Posizioni</t>
  </si>
  <si>
    <t>Valore</t>
  </si>
  <si>
    <t>32807</t>
  </si>
  <si>
    <t>7313</t>
  </si>
  <si>
    <t>RISULTATO</t>
  </si>
  <si>
    <t>LE RETRIBUZIONI DI RISULTATO SONO CORRELATE ALLA VALUTAZIONE DELLA PRESTAZIONE DEI DIRIGENTI MEDICI E VETERINARI?</t>
  </si>
  <si>
    <t>SONO UTILIZZATI INDICATORI DI RISULTATO ATTINENTI ALL'UFFICIO O ALL'AZIENDA NEL SUO COMPLESSO PER LA VALUTAZIONE DELLA RETRIBUZIONE DI RISULTATO?</t>
  </si>
  <si>
    <t>SONO UTILIZZATI GIUDIZI DEL NUCLEO DI VALUTAZIONE O DI ALTRO ANALOGO ORGANISMO PER LA VALUTAZIONE DELLA RETRIBUZIONE DI RISULTATO?</t>
  </si>
  <si>
    <t>SONO UTILIZZATI AI FINI DELLA VALUTAZIONE DEI DIRIGENTI MECCANISMI DI CONFRONTO CON LE PERFORMANCE DI ALTRI ENTI ("BENCHMARKING")?</t>
  </si>
  <si>
    <t>NUMERO DIPENDENTI CON RETRIBUZIONE DI RISULTATO FONDO ANNO CORRENTE SUPERIORE O UGUALE AL 90% DEL MASSIMO ATTRIBUITO</t>
  </si>
  <si>
    <t>NUMERO DIPENDENTI CON RETRIBUZIONE DI RISULTATO FONDO ANNO CORRENTE COMPRESA FRA 60% E 90% DEL MASSIMO ATTRIBUITO</t>
  </si>
  <si>
    <t>NUMERO DIPENDENTI CON RETRIBUZIONE DI RISULTATO FONDO ANNO CORRENTE INFERIORE O UGUALE AL 60% DEL MASSIMO ATTRIBUITO</t>
  </si>
  <si>
    <t>Commento dell'organo di controllo :</t>
  </si>
  <si>
    <t>I dati di cui ai punti 22) - 23) - 24) della presente scheda potranno essere inseriti solo successivamente alla erogazione del saldo retrib. di risultato anno 2012 (riapertura conto annuale). 
TAB 15 COD F961: risorse aggiuntive reg.li non consolidate erogabili su indicazioni reg.li (1% m.s.2001), art. 11 c. 3 CCNL 06/05/10.</t>
  </si>
  <si>
    <t>DIRIGENTI NON MEDICI</t>
  </si>
  <si>
    <t>04/06/2013</t>
  </si>
  <si>
    <t>30/11/2012</t>
  </si>
  <si>
    <t>1211759</t>
  </si>
  <si>
    <t>1158839</t>
  </si>
  <si>
    <t>Più148</t>
  </si>
  <si>
    <t>1211907</t>
  </si>
  <si>
    <t>Il valore esposto alla domanda 3, pari a 1158839 euro, risulta coerente con il valore massimo teorico calcolato alla domanda 7 (euro 1211907)</t>
  </si>
  <si>
    <t>26036</t>
  </si>
  <si>
    <t>14</t>
  </si>
  <si>
    <t>21557</t>
  </si>
  <si>
    <t>16</t>
  </si>
  <si>
    <t>11502</t>
  </si>
  <si>
    <t>7298</t>
  </si>
  <si>
    <t>LE RETRIBUZIONI DI RISULTATO SONO CORRELATE ALLA VALUTAZIONE DELLA PRESTAZIONE DEI DIRIGENTI?</t>
  </si>
  <si>
    <t>La riduzione dei fondi ai sensi art. 9 comma 2 bis del D.L. n. 78/2010 è determinata sulla base degli indirizzi della Regione Marche(DGRM 274/2012) che tengono conto delle interpretazioni Conferenza Regioni (vedasi al riguardo nota prot. n. 2276/C1PERS del 15/5/2012 del Presidente Conferenza Regioni). Conseguentemente, dovendo far riferimento a detti indirizzi regionali, non è stata indicata alcuna percentuale al p. 4 essendo la stessa riferita alla interpretazione di cui alla circolare RGS 12/2011.
I dati di cui ai punti 22) - 23) - 24) della presente scheda potranno essere inseriti solo successivamente alla erogazione del saldo retrib. di risultato anno 2012 (riapertura conto annuale). 
TAB 15 COD F961: risorse aggiuntive reg.li non consolidate erogabili su indicazioni reg.li (1% m.s.2001), art. 10, c. 3 CCNL 06/05/10.</t>
  </si>
  <si>
    <t>PERSONALE NON DIRIGENTE</t>
  </si>
  <si>
    <t>1278207</t>
  </si>
  <si>
    <t>1258061</t>
  </si>
  <si>
    <t>Il valore esposto alla domanda 3, pari a 1258061 euro, risulta coerente con il valore massimo teorico calcolato alla domanda 7 (euro 1278207)</t>
  </si>
  <si>
    <t>FINANZIAMENTO DELLA SPESA PER POSIZIONI ORGANIZZATIVE RIPORTATE IN TABELLA 13 A CARICO DEL FONDO</t>
  </si>
  <si>
    <t>18325</t>
  </si>
  <si>
    <t>L'AFFIDAMENTO DELLE POSIZIONI ORGANIZZATIVE È AVVENUTO TRAMITE PROVVEDIMENTO DEL DIRIGENTE?</t>
  </si>
  <si>
    <t>TRAMITE PROVVEDIMENTO DELL'ORGANO DI VERTICE?</t>
  </si>
  <si>
    <t>ATTRAVERSO UN BANDO ED UNA SUCCESSIVA PROCEDURA COMPARATIVA?</t>
  </si>
  <si>
    <t>SULLA BASE DI ALTRI FATTORI?</t>
  </si>
  <si>
    <t>DETTAGLIO DELLE POSIZIONI ORGANIZZATIVE IN ESSERE AL 31.12</t>
  </si>
  <si>
    <t>3</t>
  </si>
  <si>
    <t>5000</t>
  </si>
  <si>
    <t>3325</t>
  </si>
  <si>
    <t>PROGRESSIONI ORIZZONTALI NELL'ANNO DI RILEVAZIONE</t>
  </si>
  <si>
    <t>E' STATA PREVENTIVAMENTE VERIFICATA LA SUSSISTENZA DEL REQUISITO DI CUI ALL'ART.3,C.1 DEL CCNL 10.4.2008 AI FINI DELLE PROGRESSIONI ORIZZONTALI SECONDO LA DISCIPLINA DELL'ART.35 DEL CCNL DEL 7.4.1999?</t>
  </si>
  <si>
    <t>E' STATA RISPETTATA LA DISPOSIZIONE DI CUI ALL'ART. 9, COMMA 21, D.L. 78/2010?</t>
  </si>
  <si>
    <t>NELL'AMBITO DELLE PROCEDURE PER LE PROGRESSIONI ORIZZONTALI DELL'ANNO, QUANTI SONO STATI I DIPENDENTI CHE VI HANNO CONCORSO?</t>
  </si>
  <si>
    <t>PROGRESSIONI ORIZZONTALI NELL'ANNO DI RILEVAZIONE (LE PERCENTUALI VANNO CALCOLATE CON RIFERIMENTO AL TOTALE DEI DIPENDENTI DELL' AREA / CATEGORIA / FASCIA AL 31/12 DELL'ANNO PRECEDENTE)</t>
  </si>
  <si>
    <t>AREA A / CATEGORIA A / FASCIA I</t>
  </si>
  <si>
    <t>NUMERO PROGRESSIONI</t>
  </si>
  <si>
    <t>PERCENTUALE</t>
  </si>
  <si>
    <t>AREA B / CATEGORIA B / FASCIA II</t>
  </si>
  <si>
    <t>AREA C / CATEGORIA C / FASCIA III</t>
  </si>
  <si>
    <t>AREA D / CATEGORIA D</t>
  </si>
  <si>
    <t>PRODUTTIVITA'  REGOLATA DALL' ACCORDO ANNUALE SULL'UTILIZZO DELLE  RISORSE</t>
  </si>
  <si>
    <t>IMPORTO TOTALE DESTINATO ALLA PRODUTTIVITA' INDIVIDUALE CHE SI DESUME DALL'ACCORDO ANNUALE SULL'UTILIZZO DELLE RISORSE</t>
  </si>
  <si>
    <t>IMPORTO TOTALE DESTINATO ALLA PRODUTTIVITA COLLETTIVA / PROGETTI CHE SI DESUME DALL'ACCORDO ANNUALE SULL'UTILIZZO DELLE RISORSE</t>
  </si>
  <si>
    <t>NUMERO DIPENDENTI CON RETRIBUZIONE DI PRODUTTIVITÀ FONDO ANNO CORRENTE SUPERIORE O UGUALE AL 90% DEL MASSIMO ATTRIBUITO</t>
  </si>
  <si>
    <t>NUMERO DIPENDENTI CON RETRIBUZIONE DI PRODUTTIVITÀ FONDO ANNO CORRENTE COMPRESA FRA 60% E 90% DEL MASSIMO ATTRIBUITO</t>
  </si>
  <si>
    <t>NUMERO DIPENDENTI CON RETRIBUZIONE DI PRODUTTIVITÀ FONDO ANNO CORRENTE INFERIORE O UGUALE AL 60% DEL MASSIMO ATTRIBUITO</t>
  </si>
  <si>
    <t>Fondi determinati tenuto conto delle interpretazioni Conferenza Regioni (vedasi al riguardo nota prot. n. 2276/C1PERS del 16.05.2012 del Presidente Conferenza Regioni).
Tab. 15 - cod. F982 comprende: risorse art. 39, c. 5 CCNL 7.4.1999 (valore 65 ore straordinario pro-capite per posizioni org.) + risorse personale a tempo determinato assunto per progetto regionale - finanziamento regionale DGRM 9/2010
TAB 15 COD F13A risorse aggiuntive reg.li non consolidate erogabili su indicazioni regionali(1% m.s.2001), art. 8 c. 4 CCNL 31/07/2009.
I dati di cui ai punti 88) - 89) - 90) della presente scheda potranno essere inseriti solo successivamente alla erogazione del saldo retrib. di risultato anno 2012 (riapertura conto annuale).</t>
  </si>
  <si>
    <t>Provvedimento di riferimento della dotazione organica</t>
  </si>
  <si>
    <t>Provvedimento del Direttore Generale n. 166 del 30.12.2011, come modificato con determina n. 63 del 24.04.2012.</t>
  </si>
  <si>
    <t>T1 Personale a Tempo Indeterminato</t>
  </si>
  <si>
    <t>Qualifica</t>
  </si>
  <si>
    <t>Dotazione</t>
  </si>
  <si>
    <t>Tempo Pieno</t>
  </si>
  <si>
    <t>Part Time Inf. 50%</t>
  </si>
  <si>
    <t>Part Time Sup. 50%</t>
  </si>
  <si>
    <t>Totale Dipendenti al 31/12</t>
  </si>
  <si>
    <t>TOTALE GENERALE</t>
  </si>
  <si>
    <t>Uomini</t>
  </si>
  <si>
    <t>Donne</t>
  </si>
  <si>
    <t>DIRETTORE GENERALE</t>
  </si>
  <si>
    <t>DIRETTORE AMMINISTRATIVO</t>
  </si>
  <si>
    <t>DIR. MEDICO CON INC. STRUTTURA COMPLESSA (RAPP. ESCLUSIVO)</t>
  </si>
  <si>
    <t>DIRIGENTI MEDICI CON ALTRI INCAR. PROF.LI (RAPP. ESCLUSIVO)</t>
  </si>
  <si>
    <t>BIOLOGI CON INC. DI STRUTTURA COMPLESSA (RAPP. ESCLUSIVO)</t>
  </si>
  <si>
    <t>BIOLOGI CON INC. DI STRUTTURA SEMPLICE (RAPP. ESCLUSIVO)</t>
  </si>
  <si>
    <t>BIOLOGI CON ALTRI INCAR. PROF.LI (RAPP. ESCLUSIVO)</t>
  </si>
  <si>
    <t>CHIMICI CON INC. DI STRUTTURA COMPLESSA (RAPP. ESCLUSIVO)</t>
  </si>
  <si>
    <t>CHIMICI CON INC. DI STRUTTURA SEMPLICE (RAPP. ESCLUSIVO)</t>
  </si>
  <si>
    <t>CHIMICI CON ALTRI INCAR. PROF.LI (RAPP. ESCLUSIVO)</t>
  </si>
  <si>
    <t>FISICI CON INC. DI STRUTTURA COMPLESSA (RAPP. ESCLUSIVO)</t>
  </si>
  <si>
    <t>FISICI CON INC. DI STRUTTURA SEMPLICE (RAPP. ESCLUSIVO)</t>
  </si>
  <si>
    <t>COLL.RE PROF.LE SANITARIO - TECN. DELLA PREV. ESPERTO - DS</t>
  </si>
  <si>
    <t>COLL.RE PROF.LE SANITARIO - TECN. DELLA PREV. - D</t>
  </si>
  <si>
    <t>INGEGNERE DIRIG. CON INCARICO DI STRUTTURA COMPLESSA</t>
  </si>
  <si>
    <t>INGEGNERE DIRIG. CON INCARICO DI STRUTTURA SEMPLICE</t>
  </si>
  <si>
    <t>ANALISTI DIRIG. CON ALTRI INCAR.PROF.LI</t>
  </si>
  <si>
    <t>COLLAB.RE TEC. - PROF.LE ESPERTO - DS</t>
  </si>
  <si>
    <t>COLLAB.RE TEC. - PROF.LE - D</t>
  </si>
  <si>
    <t>ASSISTENTE TECNICO - C</t>
  </si>
  <si>
    <t>PROGRAM.RE - C</t>
  </si>
  <si>
    <t>OPERATORE TECNICO SPECIAL.TO ESPERTO - C</t>
  </si>
  <si>
    <t>OPERATORE TECNICO SPECIAL.TO - BS</t>
  </si>
  <si>
    <t>OPERATORE TECNICO - B</t>
  </si>
  <si>
    <t>AUSILIARIO SPECIALIZZATO - A</t>
  </si>
  <si>
    <t>DIRIG. AMM.VO A TEMPO DETERMINATO</t>
  </si>
  <si>
    <t>COLLABORATORE AMMINISTRATIVO PROF.LE ESPERTO - DS</t>
  </si>
  <si>
    <t>COLLABORATORE AMMINISTRATIVO PROF.LE - D</t>
  </si>
  <si>
    <t>ASSISTENTE AMMINISTRATIVO - C</t>
  </si>
  <si>
    <t>COADIUTORE AMM.VO ESPERTO - BS</t>
  </si>
  <si>
    <t>COADIUTORE AMM.VO - B</t>
  </si>
  <si>
    <t>COMMESSO - A</t>
  </si>
  <si>
    <t>T1A Personale a Tempo Pieno e Parziale Aziende Sanitarie</t>
  </si>
  <si>
    <t xml:space="preserve"> LA TABELLA NON RISULTA RILEVATA </t>
  </si>
  <si>
    <t>T1B Personale a Tempo Pieno e Parziale Aziende Sanitarie Universitarie</t>
  </si>
  <si>
    <t>T1e Fasce Retribuzione</t>
  </si>
  <si>
    <t>Con trattamento economico iniziale</t>
  </si>
  <si>
    <t>I Fascia</t>
  </si>
  <si>
    <t>II Fascia</t>
  </si>
  <si>
    <t>III Fascia</t>
  </si>
  <si>
    <t>IV Fascia</t>
  </si>
  <si>
    <t>V Fascia</t>
  </si>
  <si>
    <t>VI Fascia</t>
  </si>
  <si>
    <t>Totale (Presenti al 31/12)</t>
  </si>
  <si>
    <t>T1F Personale Dirigenti Medici</t>
  </si>
  <si>
    <t>T2 Personale con Contratto o Modalità di Lavoro Flessibile</t>
  </si>
  <si>
    <t>Categoria</t>
  </si>
  <si>
    <t>A Tempo Determinato</t>
  </si>
  <si>
    <t>Formazione Lavoro</t>
  </si>
  <si>
    <t>Contratti di somministrazione (ex Interinale)</t>
  </si>
  <si>
    <t>Telelavoro - Personale indicato in T1</t>
  </si>
  <si>
    <t>Personale soggetto a Turnazione - Personale indicato in T1</t>
  </si>
  <si>
    <t>Personale soggetto a Reperibilità - Personale indicato in T1</t>
  </si>
  <si>
    <t>T2A Personale con Rapporto di Lavoro Flessibile</t>
  </si>
  <si>
    <t>Anzianità di servizio maturata al 31/12, anche in modo non continuativo, nell'attuale o in altre amministrazioni</t>
  </si>
  <si>
    <t>Fino a 1 anno</t>
  </si>
  <si>
    <t>Da 1 a 2 anni</t>
  </si>
  <si>
    <t>Da 2 a 3 anni</t>
  </si>
  <si>
    <t>Oltre i 3 anni</t>
  </si>
  <si>
    <t>Personale con contratti di collaborazione coordinata e continuativa</t>
  </si>
  <si>
    <t>Tempo determinato</t>
  </si>
  <si>
    <t>TOTALE Tempo determinato</t>
  </si>
  <si>
    <t>T3 Personale Comandato/Distaccato e Fuori Ruolo</t>
  </si>
  <si>
    <t>Personale dell'Amministrazione - comandati/distaccati</t>
  </si>
  <si>
    <t>Personale dell'Amministrazione - fuori ruolo</t>
  </si>
  <si>
    <t>Personale dell'Amministrazione - convenzioni</t>
  </si>
  <si>
    <t>Personale dell'Amministrazione - esoneri 50%</t>
  </si>
  <si>
    <t>Personale dell'Amministrazione - esoneri 70%</t>
  </si>
  <si>
    <t>Personale Esterno - comandati/distaccati</t>
  </si>
  <si>
    <t>Personale Esterno - fuori ruolo</t>
  </si>
  <si>
    <t>Personale Esterno - convenzioni</t>
  </si>
  <si>
    <t>T4 Passaggi di Ruolo/Posizione Economica/Profilo</t>
  </si>
  <si>
    <t>Qualifica di partenza</t>
  </si>
  <si>
    <t>Qualifica di arrivo</t>
  </si>
  <si>
    <t>Numero di passagi</t>
  </si>
  <si>
    <t>TOTALE PASSAGGI</t>
  </si>
  <si>
    <t>T5 Personale Cessato</t>
  </si>
  <si>
    <t>Collocamento a riposo per limiti di eta'</t>
  </si>
  <si>
    <t>Dimissioni (con diritto a pensione)</t>
  </si>
  <si>
    <t>Passaggi per esternalizzazioni</t>
  </si>
  <si>
    <t>Passaggi ad altre amministrazioni - stesso comparto</t>
  </si>
  <si>
    <t>Passaggi ad altre amministrazioni - altro comparto</t>
  </si>
  <si>
    <t>Risoluzione rapporto di lavoro (40 anni contribuzione)</t>
  </si>
  <si>
    <t>Licenziamenti</t>
  </si>
  <si>
    <t>Altre cause</t>
  </si>
  <si>
    <t>T6 Personale Assunto</t>
  </si>
  <si>
    <t>Nomina da concorso</t>
  </si>
  <si>
    <t>Stabilizzato da contratto a tempo determinato</t>
  </si>
  <si>
    <t>Stabilizzato da lsu</t>
  </si>
  <si>
    <t>Assunzione per chiamata diretta (l.68/99 cat. protette)</t>
  </si>
  <si>
    <t>Assunzione per chiamata numerica (l.68/99 cat. protette)</t>
  </si>
  <si>
    <t>Passaggi da altra amministrazione - stesso comparto</t>
  </si>
  <si>
    <t>Passaggi da altra amministrazione - altro comparto</t>
  </si>
  <si>
    <t>Totale Personale</t>
  </si>
  <si>
    <t>T7 Dipendenti per Anzianità di Servizio</t>
  </si>
  <si>
    <t>Fasce anzianità di servizio  da - a :</t>
  </si>
  <si>
    <t>0-5</t>
  </si>
  <si>
    <t>6-10</t>
  </si>
  <si>
    <t>11-15</t>
  </si>
  <si>
    <t>16-20</t>
  </si>
  <si>
    <t>21-25</t>
  </si>
  <si>
    <t>26-30</t>
  </si>
  <si>
    <t>31-35</t>
  </si>
  <si>
    <t>36-40</t>
  </si>
  <si>
    <t>41-43</t>
  </si>
  <si>
    <t>44-99</t>
  </si>
  <si>
    <t>T8 Dipendenti per Età</t>
  </si>
  <si>
    <t>Fasce dipendenti per età da - a :</t>
  </si>
  <si>
    <t>0-19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</si>
  <si>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</si>
  <si>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</si>
  <si>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</si>
  <si>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</si>
  <si>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</si>
  <si>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</si>
  <si>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</si>
  <si>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</si>
  <si>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</si>
  <si>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65-67</t>
  </si>
  <si>
    <t>68-99</t>
  </si>
  <si>
    <t>T9 Dipendenti per Titolo di Studio</t>
  </si>
  <si>
    <t>Fino alla scuola dell'obbligo</t>
  </si>
  <si>
    <t>Licenza media superiore</t>
  </si>
  <si>
    <t>Laurea breve</t>
  </si>
  <si>
    <t>Laurea</t>
  </si>
  <si>
    <t>Specializzazione post laurea / dottorato di ricerca</t>
  </si>
  <si>
    <t>Altri titoli post laurea</t>
  </si>
  <si>
    <t>T11 Giorni di Assenza</t>
  </si>
  <si>
    <t>Assenze per malattia retribuite</t>
  </si>
  <si>
    <t>Congedi retribuiti  ai sensi dell'art.42,c.5, dlgs 151/2001</t>
  </si>
  <si>
    <t>Legge 104/92</t>
  </si>
  <si>
    <t>Ass.retrib.:maternita',congedo parent.,malattia figlio</t>
  </si>
  <si>
    <t>Altri permessi ed assenze retribuite</t>
  </si>
  <si>
    <t>Sciopero</t>
  </si>
  <si>
    <t>Altre assenze non retribuite</t>
  </si>
  <si>
    <t>Formazione</t>
  </si>
  <si>
    <t>T12 Oneri per Competenze Stipendiali</t>
  </si>
  <si>
    <t>Mensilita'</t>
  </si>
  <si>
    <t>Stipendio</t>
  </si>
  <si>
    <t>I.i.s.</t>
  </si>
  <si>
    <t>R.i.a./ progr. economica di anzianita'</t>
  </si>
  <si>
    <t>Tredicesima mensilita'</t>
  </si>
  <si>
    <t>Arretrati anno corrente</t>
  </si>
  <si>
    <t>Arretrati per anni precedenti</t>
  </si>
  <si>
    <t>Recuperi per ritardi assenze ecc.</t>
  </si>
  <si>
    <t>N° Mesi</t>
  </si>
  <si>
    <t>Importo</t>
  </si>
  <si>
    <t>T13 Oneri per Indennita' e Compensi Accessori</t>
  </si>
  <si>
    <t>Qualifiche per le Voci di Spesa di Tipo I</t>
  </si>
  <si>
    <t>IND. DI VACANZA CONTRATTUALE</t>
  </si>
  <si>
    <t>IND DIREZ. STRUTT. COMP.</t>
  </si>
  <si>
    <t>INDENNITA' DI ESCLUSIVITA'</t>
  </si>
  <si>
    <t>RETRIBUZIONE DI POSIZIONE</t>
  </si>
  <si>
    <t>RETRIBUZIONE DI POSIZIONE - QUOTA VARIABILE</t>
  </si>
  <si>
    <t>RETRIBUZIONE DI RISULTATO</t>
  </si>
  <si>
    <t>INDENNITA' DI SPECIFICITA' MEDICO-VETERINARIA</t>
  </si>
  <si>
    <t>INDENNITÀ ART. 42, COMMA 5-TER, D.LGS. 151/2001</t>
  </si>
  <si>
    <t>INDENNITA' DE MARIA</t>
  </si>
  <si>
    <t>INDENNITA' PROFESSIONALE SPECIFICA</t>
  </si>
  <si>
    <t>DIRETTORE SANITARIO</t>
  </si>
  <si>
    <t>TOTALE</t>
  </si>
  <si>
    <t>Qualifiche per le Voci di Spesa di Tipo S e T</t>
  </si>
  <si>
    <t>ALTRI COMPENSI ACCESSORI PERSONALE UNIVERSITARIO</t>
  </si>
  <si>
    <t>PRONTA DISPONIBILITA'</t>
  </si>
  <si>
    <t>ALTRI COMPENSI PER PARTICOLARI CONDIZIONI DI LAVORO</t>
  </si>
  <si>
    <t>INDENNITA'  FUNZIONE POSIZIONI ORGANIZZATIVE</t>
  </si>
  <si>
    <t xml:space="preserve">COMPENSI PRODUTTIVITA' </t>
  </si>
  <si>
    <t>INCENTIVI ALLA PROGETTAZIONE EX LEGGE MERLONI</t>
  </si>
  <si>
    <t>INDENNITA' DI COORDINAMENTO</t>
  </si>
  <si>
    <t xml:space="preserve">COMPENSO PER TURNI DI GUARDIA NOTTURNI </t>
  </si>
  <si>
    <t>COMPETENZE PERSONALE COMANDATO/DISTACCATO PRESSO L'AMM.NE</t>
  </si>
  <si>
    <t>ARRETRATI ANNI PRECEDENTI</t>
  </si>
  <si>
    <t>ALTRE SPESE ACCESSORIE ED INDENNITA' VARIE</t>
  </si>
  <si>
    <t>STRAORDINARIO</t>
  </si>
  <si>
    <t>TOTALE GENERALE DI TABELLA T13</t>
  </si>
  <si>
    <t>T14 Altri Oneri che Concorrono a formare il Costo del Lavoro</t>
  </si>
  <si>
    <t>Voci di spesa</t>
  </si>
  <si>
    <t>ASSEGNI PER IL NUCLEO FAMILIARE</t>
  </si>
  <si>
    <t>EROGAZIONE BUONI PASTO</t>
  </si>
  <si>
    <t>FORMAZIONE DEL PERSONALE</t>
  </si>
  <si>
    <t>COPERTURE ASSICURATIVE</t>
  </si>
  <si>
    <t>ALTRE SPESE</t>
  </si>
  <si>
    <t>CONTRATTI PER RESA SERVIZI/ADEMPIMENTI OBBLIGATORI PER LEGGE</t>
  </si>
  <si>
    <t>RETRIBUZIONI PERSONALE  A TEMPO DETERMINATO</t>
  </si>
  <si>
    <t>INDENNITA' DI MISSIONE E TRASFERIMENTO</t>
  </si>
  <si>
    <t>CONTRIBUTI A CARICO DELL'AMM.NE SU COMP. FISSE E ACCESSORIE</t>
  </si>
  <si>
    <t>IRAP</t>
  </si>
  <si>
    <t>SOMME RIMBORSATE PER PERSONALE COMAND./FUORI RUOLO/IN CONV.</t>
  </si>
  <si>
    <t>Elenco istituzioni ed importi dei rimborsi effettuati</t>
  </si>
  <si>
    <t>ASUR MARCHE - AREA VASTA N. 3  - CAMERINO (MC)</t>
  </si>
  <si>
    <t>T15 Fondo per la contrattazione integrativa</t>
  </si>
  <si>
    <t>Macrocategoria : MEDICI</t>
  </si>
  <si>
    <t>Importo di competenza</t>
  </si>
  <si>
    <t>Entrata</t>
  </si>
  <si>
    <t>Uscita</t>
  </si>
  <si>
    <t>Fondo specificità medica, retrib. posizione, equiparazione</t>
  </si>
  <si>
    <t>Risorse fisse aventi carattere di certezza e stabilità</t>
  </si>
  <si>
    <t>IMPORTO CONSOLIDATO AL 31.12.07 (ART. 9 C. 1 CCNL 08-09)</t>
  </si>
  <si>
    <t>INCREMENTI CCNL 08-09 (ART. 9 CC. 2,3)</t>
  </si>
  <si>
    <t>RIA PERSONALE CESSATO (ART. 47 C. 4 CCNL 94-97)</t>
  </si>
  <si>
    <t>ASS. PERSONALI PERS. CESS. (ART. 50 C. 2 L. D CCNL 98-01)</t>
  </si>
  <si>
    <t>DEC FONDO/PARTE FISSA LIMITE 2010 (ART.9 C.2BIS L.122/10)</t>
  </si>
  <si>
    <t>totale Risorse fisse aventi carattere di certezza e stabilità Fondo posizione</t>
  </si>
  <si>
    <t>101.591</t>
  </si>
  <si>
    <t>0</t>
  </si>
  <si>
    <t>Fondo retrib. risultato e qualità prestazione individuale</t>
  </si>
  <si>
    <t>IMPORTO CONSOLIDATO AL 31.12.07 (ART. 11 C. 1 CCNL 08-09)</t>
  </si>
  <si>
    <t>INCREMENTI CCNL 08-09 (ART. 11 C. 2)</t>
  </si>
  <si>
    <t>totale Risorse fisse aventi carattere di certezza e stabilità Fondo risultato</t>
  </si>
  <si>
    <t>15.724</t>
  </si>
  <si>
    <t>Risorse variabili</t>
  </si>
  <si>
    <t>PROGRAMMI CONCORDATI (ART. 52 C. 5 L. B CCNL 98-01)</t>
  </si>
  <si>
    <t>totale Risorse variabili Fondo risultato</t>
  </si>
  <si>
    <t>2.820</t>
  </si>
  <si>
    <t>Destinazioni non contrattate specificamente dal CI di rif.to</t>
  </si>
  <si>
    <t>INDENNITÀ DI SPECIFICITÀ MEDICA</t>
  </si>
  <si>
    <t>RETRIBUZIONE DI POSIZIONE UNIFICATA</t>
  </si>
  <si>
    <t>INDENNITÀ DI INCARICO DI DIREZIONE DI STRUTTURA COMPLESSA</t>
  </si>
  <si>
    <t>totale Destinazioni non contrattate specificamente dal CI di rif.to Fondo posizione</t>
  </si>
  <si>
    <t>40.180</t>
  </si>
  <si>
    <t>Destinazioni contrattate specificamente dal CI di rif.to</t>
  </si>
  <si>
    <t>RETRIBUZIONE DI POSIZIONE PARTE VARIABILE AZ.LE - CONTR</t>
  </si>
  <si>
    <t>totale Destinazioni contrattate specificamente dal CI di rif.to Fondo posizione</t>
  </si>
  <si>
    <t>24.975</t>
  </si>
  <si>
    <t>COMPENSO PER QUALITÀ PRESTAZIONE INDIVIDUALE</t>
  </si>
  <si>
    <t>totale Destinazioni non contrattate specificamente dal CI di rif.to Fondo risultato</t>
  </si>
  <si>
    <t>39.256</t>
  </si>
  <si>
    <t>RETRIBUZIONE DI RISULTATO - CONTR.</t>
  </si>
  <si>
    <t>COMPENSO PER QUALITÀ PRESTAZIONE INDIVIDUALE - CONTR</t>
  </si>
  <si>
    <t>totale Destinazioni contrattate specificamente dal CI di rif.to Fondo risultato</t>
  </si>
  <si>
    <t>Macrocategoria : DIRIGENTI NON MEDICI</t>
  </si>
  <si>
    <t>Fondo retrib. posizione, equiparazione, specifico tratt.</t>
  </si>
  <si>
    <t>IMPORTO CONSOLIDATO AL 31.12.07 (ART. 8 C. 1 CCNL 08-09)</t>
  </si>
  <si>
    <t>INCREMENTI CCNL 08-09 (ART. 8 C. 2)</t>
  </si>
  <si>
    <t>RIA PERSONALE CESSATO (ART 50 C 2 L E, C 3 L D CCNL 98-01)</t>
  </si>
  <si>
    <t>INCR. DOT. ORG. O NUOVI SERV. (ART. 53 - POSIZ - CCNL 98-01)</t>
  </si>
  <si>
    <t>DEC FONDO/PARTE FISSA RID PROP PERS (ART.9 C2BIS L.122/10)</t>
  </si>
  <si>
    <t>ALTRE DECURTAZIONE DEL FONDO /  PARTE FISSA</t>
  </si>
  <si>
    <t>859.142</t>
  </si>
  <si>
    <t>Fondo trattamento accessorio condizioni di lavoro</t>
  </si>
  <si>
    <t>INCR. CCNL 06-09 (ART. 26 C. 2, ALINEA 2 - NETTO ALINEA 1)</t>
  </si>
  <si>
    <t>totale Risorse fisse aventi carattere di certezza e stabilità Fondo condizioni di lavoro</t>
  </si>
  <si>
    <t>105.271</t>
  </si>
  <si>
    <t>IMPORTO CONSOLIDATO AL 31.12.07 (ART. 10 C. 1 CCNL 08-09)</t>
  </si>
  <si>
    <t>INCR. CCNL 06-09 (ART. 27 C. 2, ALINEA 2 - NETTO ALINEA 1)</t>
  </si>
  <si>
    <t>INCREMENTI CCNL 08-09 (ART. 10 C. 2)</t>
  </si>
  <si>
    <t>164.149</t>
  </si>
  <si>
    <t>QUOTE PER LA PROGETTAZIONE (ART. 92 CC. 5-6  D.LGS. 163/06)</t>
  </si>
  <si>
    <t>SPEC. DISP. DI LEGGE (ART. 52 C. 5 L. A CCNL 98-01)</t>
  </si>
  <si>
    <t>30.277</t>
  </si>
  <si>
    <t>RETRIBUZIONE DI POSIZIONE PARTE VARIABILE AZIENDALE</t>
  </si>
  <si>
    <t>SOSTITUZIONI (ART. 18 CCNL 98-01)</t>
  </si>
  <si>
    <t>513.150</t>
  </si>
  <si>
    <t>177.918</t>
  </si>
  <si>
    <t>INDENNITÀ CONDIZIONI DI LAVORO</t>
  </si>
  <si>
    <t>totale Destinazioni non contrattate specificamente dal CI di rif.to Fondo condizioni di lavoro</t>
  </si>
  <si>
    <t>51.618</t>
  </si>
  <si>
    <t>248.937</t>
  </si>
  <si>
    <t>167.216</t>
  </si>
  <si>
    <t>Macrocategoria : PERSONALE NON DIRIGENTE</t>
  </si>
  <si>
    <t>Fondo fasce, pos. org., ex ind. qualif. e ind. prof.le spec.</t>
  </si>
  <si>
    <t>INCREMENTI CCNL 06-09 (ART. 11 C. 1)</t>
  </si>
  <si>
    <t>INCREMENTI CCNL 08-09 (ART. 9 C. 2)</t>
  </si>
  <si>
    <t>DA F.DO COND LAV RAZ. STAB. SERVIZI(ART31 C2 L B CCNL 02-05)</t>
  </si>
  <si>
    <t>RIA PERS. CESS. RAGIONE D'ANNO (ART3 C3 L.A P.3 CCNL 00-01)</t>
  </si>
  <si>
    <t>INCR. DOT. ORG. O NUOVI SERV. (ART 39 C8-F FASCE-CCNL 98-01)</t>
  </si>
  <si>
    <t>ALTRE RISORSE FONDO FASCE / PARTE FISSA</t>
  </si>
  <si>
    <t>totale Risorse fisse aventi carattere di certezza e stabilità Fondo fasce</t>
  </si>
  <si>
    <t>707.566</t>
  </si>
  <si>
    <t>Fondo straord. e partic. condiz. disagio peric. o danno</t>
  </si>
  <si>
    <t>IMPORTO CONSOLIDATO AL 31.12.07 (ART. 7 C. 1 CCNL 08-09)</t>
  </si>
  <si>
    <t>A F.DO FASCE DEC. PER RAZ STAB SERV(ART31 C2 L B CCNL 02-05)</t>
  </si>
  <si>
    <t>273.024</t>
  </si>
  <si>
    <t>Fondo prod. coll. miglior. serv. e premio qual. prest. ind.</t>
  </si>
  <si>
    <t>totale Risorse fisse aventi carattere di certezza e stabilità Fondo produttività</t>
  </si>
  <si>
    <t>219.788</t>
  </si>
  <si>
    <t>SPEC. DISP. DI LEGGE (ART. 30 C. 3 L. B CCNL 02-05)</t>
  </si>
  <si>
    <t>PROGRAMMI CONCORDATI (ART. 30 C. 3 L. C CCNL 02-05)</t>
  </si>
  <si>
    <t>totale Risorse variabili Fondo produttività</t>
  </si>
  <si>
    <t>57.683</t>
  </si>
  <si>
    <t>PROGRESSIONI ORIZZONTALI STORICHE</t>
  </si>
  <si>
    <t>POSIZIONI ORGANIZZATIVE</t>
  </si>
  <si>
    <t>INDENNITÀ DI RESPONSABILITÀ / PROFESSIONALITÀ</t>
  </si>
  <si>
    <t>totale Destinazioni non contrattate specificamente dal CI di rif.to Fondo fasce</t>
  </si>
  <si>
    <t>560.895</t>
  </si>
  <si>
    <t>INDENNITÀ TURNO, RISCHIO, DISAGIO ECC.</t>
  </si>
  <si>
    <t>265.916</t>
  </si>
  <si>
    <t>PRODUTTIVITÀ / PERFORMANCE COLLETTIVA</t>
  </si>
  <si>
    <t>PRODUTTIVITÀ / PERFORMANCE INDIVIDUALE</t>
  </si>
  <si>
    <t>totale Destinazioni non contrattate specificamente dal CI di rif.to Fondo produttività</t>
  </si>
  <si>
    <t>191.024</t>
  </si>
  <si>
    <t>PRODUTTIVITÀ / PERFORMANCE COLLETTIVA - CONTR</t>
  </si>
  <si>
    <t>PRODUTTIVITÀ / PERFORMANCE INDIVIDUALE - CONTR</t>
  </si>
  <si>
    <t>totale Destinazioni contrattate specificamente dal CI di rif.to Fondo produttività</t>
  </si>
  <si>
    <t>240.226</t>
  </si>
  <si>
    <t>Scheda di Riconciliazione</t>
  </si>
  <si>
    <t>Voci di Spesa/Costo</t>
  </si>
  <si>
    <t>Importo Sico</t>
  </si>
  <si>
    <t>Importo Bilancio</t>
  </si>
  <si>
    <t>Nota</t>
  </si>
  <si>
    <t>Totale T12</t>
  </si>
  <si>
    <t>6946526</t>
  </si>
  <si>
    <t>9444146</t>
  </si>
  <si>
    <t>voce stipendiale "tfr - diminuzione retribuzione utile tfr" euro 55.660: a bilancio il contributo dipendente 2% va in diminuzione assegni fissi e ad incremento oneri(che dal 2,88% diventa 4,88%). Voce non presente in tab. 12 e 13 SICO</t>
  </si>
  <si>
    <t>Totale T13</t>
  </si>
  <si>
    <t>2510100</t>
  </si>
  <si>
    <t>Assegno T14</t>
  </si>
  <si>
    <t>43180</t>
  </si>
  <si>
    <t xml:space="preserve">L010 - GESTIONE MENSE </t>
  </si>
  <si>
    <t>L011 - EROGAZIONE BUONI PASTO</t>
  </si>
  <si>
    <t>67662</t>
  </si>
  <si>
    <t>Le somme indicate sono al netto delle quote a carico dipendenti ed al lordo oneri riflessi.</t>
  </si>
  <si>
    <t>L020 - FORMAZIONE DEL PERSONALE</t>
  </si>
  <si>
    <t>32936</t>
  </si>
  <si>
    <t>44143</t>
  </si>
  <si>
    <t>La differenza di euro 11.207 è dovuta alle spese per missioni indicate nello specifico cod. P030.</t>
  </si>
  <si>
    <t>L090 - BENESSERE DEL PERSONALE</t>
  </si>
  <si>
    <t>L100 - EQUO INDENNIZZO AL PERSONALE</t>
  </si>
  <si>
    <t>L105 - SOMME CORRISPOSTE AD AGENZIA DI SOMMINISTRAZIONE(INTERINALI)</t>
  </si>
  <si>
    <t>L107 - COPERTURE ASSICURATIVE</t>
  </si>
  <si>
    <t>34904</t>
  </si>
  <si>
    <t>Gli importi indicati sono riferiti esclusivamente alla spesa sostenuta per stipula polizze assicurative "colpa lieve".</t>
  </si>
  <si>
    <t>L108 - CONTRATTI DI COLLABORAZIONE COORDINATA E CONTINUATIVA</t>
  </si>
  <si>
    <t>L109 - INCARICHI LIBERO PROFESSIONALI/STUDIO/RICERCA/CONSULENZA</t>
  </si>
  <si>
    <t>L115 - CONTRATTI PER RESA SERVIZI/ADEMPIMENTI OBBLIGATORI PER LEGGE</t>
  </si>
  <si>
    <t>22648</t>
  </si>
  <si>
    <t>Gli importi indicati sono riferiti alla fattispecie di contratti così come indicato nella scheda informativa 1</t>
  </si>
  <si>
    <t>L110 - ALTRE SPESE</t>
  </si>
  <si>
    <t>13718</t>
  </si>
  <si>
    <t>P015 - RETRIBUZIONI PERSONALE  A TEMPO DETERMINATO</t>
  </si>
  <si>
    <t>191634</t>
  </si>
  <si>
    <t>P016 - RETRIBUZIONI PERSONALE CON CONTRATTO DI FORMAZIONE E LAVORO</t>
  </si>
  <si>
    <t>P030 - INDENNITA' DI MISSIONE E TRASFERIMENTO</t>
  </si>
  <si>
    <t>356348</t>
  </si>
  <si>
    <t>345141</t>
  </si>
  <si>
    <t>La differenza di euro 11.207 a bilancio è indicata sotto unica voce "formazione del personale" (come indicato al cod. L020)</t>
  </si>
  <si>
    <t>P055 - CONTRIBUTI A CARICO DELL'AMM.NE SU COMP. FISSE E ACCESSORIE</t>
  </si>
  <si>
    <t>2609499</t>
  </si>
  <si>
    <t>2665156</t>
  </si>
  <si>
    <t>voce stipendiale "tfr_diminuzione retribuzione utile tfr" euro 55.660: a bilancio aliquota 4,88%; in SICO aliquota 2,88% (a compensazione TAB. 12  e 13 e importo a bilancio)</t>
  </si>
  <si>
    <t>P058 - QUOTE ANNUE ACCANTONAMENTO TFR O ALTRA IND. FINE SERVIZIO</t>
  </si>
  <si>
    <t>P061 - IRAP</t>
  </si>
  <si>
    <t>686787</t>
  </si>
  <si>
    <t>P062 - ONERI PER I CONTRATTI DI SOMMINISTRAZIONE(INTERINALI)</t>
  </si>
  <si>
    <t>P065 - COMPENSI PER PERSONALE ADDETTO AI LAVORI SOCIALMENTE UTILI</t>
  </si>
  <si>
    <t>P091 - ACCANTONAMENTI PER RINNOVI CONTRATTUALI</t>
  </si>
  <si>
    <t>P092 - COMPENSI AGGIUNTIVI PER LA DIRIGENZA MEDICA E VETERINARIA</t>
  </si>
  <si>
    <t>P093 - COMPENSI AGGIUNTIVI PER LA DIRIGENZA DEL RUOLO SANITARIO</t>
  </si>
  <si>
    <t>P094 - COMP.AGGIUNTIVI PERS.INFERM.CO E TECN.SAN.DI RADIOL.MED.</t>
  </si>
  <si>
    <t>SOMME RIMBORSATE ALLE AMMINISTRAZIONI PER SPESE DI PERSONALE
(sommatoria dei diversi rimborsi presenti in tabella 14)</t>
  </si>
  <si>
    <t>30589</t>
  </si>
  <si>
    <t>13546531</t>
  </si>
  <si>
    <t>13546528</t>
  </si>
  <si>
    <t>RIMBORSI RICEVUTI  DALLE AMMINISTRAZIONI PER SPESE DI PERSONALE  (a riduzione)
(sommatoria dei diversi rimborsi presenti in tabella 14)</t>
  </si>
  <si>
    <t>TOTALE GENERALE AL NETTO DEI RIMBORSI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</si>
</sst>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22">
    <font>
      <sz val="10"/>
      <name val="Arial"/>
      <family val="0"/>
    </font>
    <font>
      <b/>
      <sz val="14"/>
      <name val="Arial"/>
      <family val="0"/>
    </font>
    <font>
      <b/>
      <sz val="10"/>
      <name val="Arial"/>
      <family val="0"/>
    </font>
    <font>
      <b/>
      <sz val="12"/>
      <name val="Arial"/>
      <family val="0"/>
    </font>
    <font>
      <sz val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14" fillId="16" borderId="1" applyNumberFormat="0" applyAlignment="0" applyProtection="0"/>
    <xf numFmtId="0" fontId="15" fillId="0" borderId="2" applyNumberFormat="0" applyFill="0" applyAlignment="0" applyProtection="0"/>
    <xf numFmtId="0" fontId="16" fillId="17" borderId="3" applyNumberFormat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1" borderId="0" applyNumberFormat="0" applyBorder="0" applyAlignment="0" applyProtection="0"/>
    <xf numFmtId="0" fontId="12" fillId="7" borderId="1" applyNumberFormat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11" fillId="22" borderId="0" applyNumberFormat="0" applyBorder="0" applyAlignment="0" applyProtection="0"/>
    <xf numFmtId="0" fontId="0" fillId="23" borderId="4" applyNumberFormat="0" applyFont="0" applyAlignment="0" applyProtection="0"/>
    <xf numFmtId="0" fontId="13" fillId="16" borderId="5" applyNumberFormat="0" applyAlignment="0" applyProtection="0"/>
    <xf numFmtId="9" fontId="0" fillId="0" borderId="0" applyNumberFormat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8" fillId="0" borderId="8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0" fillId="3" borderId="0" applyNumberFormat="0" applyBorder="0" applyAlignment="0" applyProtection="0"/>
    <xf numFmtId="0" fontId="9" fillId="4" borderId="0" applyNumberFormat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</cellStyleXfs>
  <cellXfs count="9">
    <xf numFmtId="0" fontId="0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/>
    </xf>
    <xf numFmtId="37" fontId="0" fillId="0" borderId="0" xfId="0" applyNumberFormat="1" applyFont="1" applyFill="1" applyBorder="1" applyAlignment="1">
      <alignment horizontal="right"/>
    </xf>
    <xf numFmtId="37" fontId="2" fillId="0" borderId="0" xfId="0" applyNumberFormat="1" applyFont="1" applyFill="1" applyBorder="1" applyAlignment="1">
      <alignment/>
    </xf>
    <xf numFmtId="39" fontId="0" fillId="0" borderId="0" xfId="0" applyNumberFormat="1" applyFont="1" applyFill="1" applyBorder="1" applyAlignment="1">
      <alignment/>
    </xf>
    <xf numFmtId="39" fontId="2" fillId="0" borderId="0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39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8">
      <c r="A1" s="1" t="s">
        <v>0</v>
      </c>
    </row>
    <row r="3" spans="1:3" ht="12.75">
      <c r="A3" s="2" t="s">
        <v>1</v>
      </c>
      <c r="C3" t="s">
        <v>2</v>
      </c>
    </row>
    <row r="4" spans="1:3" ht="12.75">
      <c r="A4" s="2" t="s">
        <v>3</v>
      </c>
      <c r="C4" t="s">
        <v>4</v>
      </c>
    </row>
    <row r="5" spans="1:3" ht="12.75">
      <c r="A5" s="2" t="s">
        <v>5</v>
      </c>
      <c r="C5" t="s">
        <v>6</v>
      </c>
    </row>
    <row r="6" spans="1:3" ht="12.75">
      <c r="A6" s="2" t="s">
        <v>7</v>
      </c>
      <c r="C6" t="s">
        <v>8</v>
      </c>
    </row>
    <row r="7" spans="1:3" ht="12.75">
      <c r="A7" s="2" t="s">
        <v>9</v>
      </c>
      <c r="C7" t="s">
        <v>10</v>
      </c>
    </row>
    <row r="11" spans="2:30" ht="12.75">
      <c r="B11" s="2" t="s">
        <v>11</v>
      </c>
      <c r="C11" s="2" t="s">
        <v>12</v>
      </c>
      <c r="D11" s="2" t="s">
        <v>13</v>
      </c>
      <c r="E11" s="2" t="s">
        <v>14</v>
      </c>
      <c r="F11" s="2" t="s">
        <v>15</v>
      </c>
      <c r="G11" s="2" t="s">
        <v>16</v>
      </c>
      <c r="H11" s="2" t="s">
        <v>17</v>
      </c>
      <c r="I11" s="2" t="s">
        <v>18</v>
      </c>
      <c r="J11" s="2" t="s">
        <v>19</v>
      </c>
      <c r="K11" s="2" t="s">
        <v>20</v>
      </c>
      <c r="L11" s="2" t="s">
        <v>21</v>
      </c>
      <c r="M11" s="2" t="s">
        <v>22</v>
      </c>
      <c r="N11" s="2" t="s">
        <v>23</v>
      </c>
      <c r="O11" s="2" t="s">
        <v>24</v>
      </c>
      <c r="P11" s="2" t="s">
        <v>25</v>
      </c>
      <c r="Q11" s="2" t="s">
        <v>26</v>
      </c>
      <c r="R11" s="2" t="s">
        <v>27</v>
      </c>
      <c r="S11" s="2" t="s">
        <v>28</v>
      </c>
      <c r="T11" s="2" t="s">
        <v>29</v>
      </c>
      <c r="U11" s="2" t="s">
        <v>30</v>
      </c>
      <c r="V11" s="2" t="s">
        <v>31</v>
      </c>
      <c r="W11" s="2" t="s">
        <v>32</v>
      </c>
      <c r="X11" s="2" t="s">
        <v>33</v>
      </c>
      <c r="Y11" s="2" t="s">
        <v>34</v>
      </c>
      <c r="Z11" s="2" t="s">
        <v>35</v>
      </c>
      <c r="AA11" s="2" t="s">
        <v>36</v>
      </c>
      <c r="AB11" s="2" t="s">
        <v>37</v>
      </c>
      <c r="AC11" s="2" t="s">
        <v>38</v>
      </c>
      <c r="AD11" s="2" t="s">
        <v>39</v>
      </c>
    </row>
    <row r="12" spans="1:30" ht="12.75">
      <c r="A12" s="2" t="s">
        <v>40</v>
      </c>
      <c r="C12" t="s">
        <v>41</v>
      </c>
      <c r="D12" t="s">
        <v>41</v>
      </c>
      <c r="E12" t="s">
        <v>41</v>
      </c>
      <c r="I12" t="s">
        <v>41</v>
      </c>
      <c r="J12" t="s">
        <v>41</v>
      </c>
      <c r="L12" t="s">
        <v>41</v>
      </c>
      <c r="M12" t="s">
        <v>41</v>
      </c>
      <c r="N12" t="s">
        <v>41</v>
      </c>
      <c r="O12" t="s">
        <v>41</v>
      </c>
      <c r="P12" t="s">
        <v>41</v>
      </c>
      <c r="Q12" t="s">
        <v>41</v>
      </c>
      <c r="R12" t="s">
        <v>41</v>
      </c>
      <c r="S12" t="s">
        <v>41</v>
      </c>
      <c r="T12" t="s">
        <v>41</v>
      </c>
      <c r="V12" t="s">
        <v>41</v>
      </c>
      <c r="W12" t="s">
        <v>41</v>
      </c>
      <c r="X12" t="s">
        <v>41</v>
      </c>
      <c r="Y12" t="s">
        <v>41</v>
      </c>
      <c r="Z12" t="s">
        <v>41</v>
      </c>
      <c r="AA12" t="s">
        <v>41</v>
      </c>
      <c r="AC12" t="s">
        <v>41</v>
      </c>
      <c r="AD12" t="s">
        <v>41</v>
      </c>
    </row>
    <row r="13" spans="1:30" ht="12.75">
      <c r="A13" s="2" t="s">
        <v>42</v>
      </c>
      <c r="C13" t="s">
        <v>41</v>
      </c>
      <c r="I13" t="s">
        <v>41</v>
      </c>
      <c r="L13" t="s">
        <v>41</v>
      </c>
      <c r="M13" t="s">
        <v>41</v>
      </c>
      <c r="N13" t="s">
        <v>41</v>
      </c>
      <c r="O13" t="s">
        <v>41</v>
      </c>
      <c r="P13" t="s">
        <v>41</v>
      </c>
      <c r="Q13" t="s">
        <v>41</v>
      </c>
      <c r="R13" t="s">
        <v>41</v>
      </c>
      <c r="S13" t="s">
        <v>41</v>
      </c>
      <c r="T13" t="s">
        <v>41</v>
      </c>
      <c r="V13" t="s">
        <v>41</v>
      </c>
      <c r="W13" t="s">
        <v>41</v>
      </c>
      <c r="X13" t="s">
        <v>41</v>
      </c>
      <c r="Y13" t="s">
        <v>41</v>
      </c>
      <c r="Z13" t="s">
        <v>41</v>
      </c>
      <c r="AA13" t="s">
        <v>41</v>
      </c>
      <c r="AC13" t="s">
        <v>41</v>
      </c>
      <c r="AD13" t="s">
        <v>41</v>
      </c>
    </row>
    <row r="14" spans="1:30" ht="12.75">
      <c r="A14" s="2" t="s">
        <v>43</v>
      </c>
      <c r="C14" t="s">
        <v>41</v>
      </c>
      <c r="I14" t="s">
        <v>41</v>
      </c>
      <c r="L14" t="s">
        <v>41</v>
      </c>
      <c r="M14" t="s">
        <v>41</v>
      </c>
      <c r="N14" t="s">
        <v>41</v>
      </c>
      <c r="O14" t="s">
        <v>41</v>
      </c>
      <c r="P14" t="s">
        <v>41</v>
      </c>
      <c r="Q14" t="s">
        <v>41</v>
      </c>
      <c r="R14" t="s">
        <v>41</v>
      </c>
      <c r="S14" t="s">
        <v>41</v>
      </c>
      <c r="T14" t="s">
        <v>41</v>
      </c>
      <c r="V14" t="s">
        <v>41</v>
      </c>
      <c r="W14" t="s">
        <v>41</v>
      </c>
      <c r="X14" t="s">
        <v>41</v>
      </c>
      <c r="Y14" t="s">
        <v>41</v>
      </c>
      <c r="Z14" t="s">
        <v>41</v>
      </c>
      <c r="AA14" t="s">
        <v>41</v>
      </c>
      <c r="AC14" t="s">
        <v>41</v>
      </c>
      <c r="AD14" t="s">
        <v>41</v>
      </c>
    </row>
    <row r="18" ht="18">
      <c r="A18" s="1" t="s">
        <v>44</v>
      </c>
    </row>
    <row r="19" ht="18">
      <c r="A19" s="1" t="s">
        <v>45</v>
      </c>
    </row>
    <row r="24" ht="15.75">
      <c r="A24" s="3" t="s">
        <v>46</v>
      </c>
    </row>
    <row r="26" spans="1:17" ht="12.75">
      <c r="A26" s="2" t="s">
        <v>11</v>
      </c>
      <c r="B26" s="2" t="s">
        <v>47</v>
      </c>
      <c r="C26" s="2" t="s">
        <v>48</v>
      </c>
      <c r="D26" s="2" t="s">
        <v>49</v>
      </c>
      <c r="E26" s="2" t="s">
        <v>50</v>
      </c>
      <c r="F26" s="2" t="s">
        <v>51</v>
      </c>
      <c r="G26" s="2" t="s">
        <v>52</v>
      </c>
      <c r="H26" s="2" t="s">
        <v>53</v>
      </c>
      <c r="I26" s="2" t="s">
        <v>54</v>
      </c>
      <c r="J26" s="2" t="s">
        <v>55</v>
      </c>
      <c r="K26" s="2" t="s">
        <v>56</v>
      </c>
      <c r="L26" s="2" t="s">
        <v>57</v>
      </c>
      <c r="M26" s="2" t="s">
        <v>58</v>
      </c>
      <c r="N26" s="2" t="s">
        <v>59</v>
      </c>
      <c r="O26" s="2" t="s">
        <v>60</v>
      </c>
      <c r="P26" s="2" t="s">
        <v>61</v>
      </c>
      <c r="Q26" s="2" t="s">
        <v>62</v>
      </c>
    </row>
    <row r="27" spans="1:17" ht="12.75">
      <c r="A27" s="2" t="s">
        <v>63</v>
      </c>
      <c r="B27" t="s">
        <v>64</v>
      </c>
      <c r="C27" t="s">
        <v>64</v>
      </c>
      <c r="D27" t="s">
        <v>64</v>
      </c>
      <c r="E27" t="s">
        <v>64</v>
      </c>
      <c r="F27" t="s">
        <v>64</v>
      </c>
      <c r="G27" t="s">
        <v>64</v>
      </c>
      <c r="H27" t="s">
        <v>64</v>
      </c>
      <c r="I27" t="s">
        <v>64</v>
      </c>
      <c r="J27" t="s">
        <v>64</v>
      </c>
      <c r="K27" t="s">
        <v>64</v>
      </c>
      <c r="L27" t="s">
        <v>64</v>
      </c>
      <c r="M27" t="s">
        <v>65</v>
      </c>
      <c r="N27" t="s">
        <v>64</v>
      </c>
      <c r="O27" t="s">
        <v>65</v>
      </c>
      <c r="P27" t="s">
        <v>64</v>
      </c>
      <c r="Q27" t="s">
        <v>64</v>
      </c>
    </row>
    <row r="30" ht="12.75">
      <c r="A30" s="2" t="s">
        <v>66</v>
      </c>
    </row>
    <row r="31" ht="12.75">
      <c r="A31" t="s">
        <v>67</v>
      </c>
    </row>
    <row r="32" ht="12.75">
      <c r="A32" s="2" t="s">
        <v>68</v>
      </c>
    </row>
    <row r="33" ht="12.75">
      <c r="A33" t="s">
        <v>69</v>
      </c>
    </row>
    <row r="34" ht="12.75">
      <c r="A34" s="2" t="s">
        <v>11</v>
      </c>
    </row>
    <row r="35" ht="12.75">
      <c r="A35" s="2" t="s">
        <v>70</v>
      </c>
    </row>
    <row r="36" ht="12.75">
      <c r="A36" t="s">
        <v>71</v>
      </c>
    </row>
    <row r="37" ht="12.75">
      <c r="A37" s="2" t="s">
        <v>68</v>
      </c>
    </row>
    <row r="38" ht="12.75">
      <c r="A38" t="s">
        <v>72</v>
      </c>
    </row>
    <row r="39" ht="12.75">
      <c r="A39" s="2" t="s">
        <v>11</v>
      </c>
    </row>
  </sheetData>
  <sheetProtection/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8">
      <c r="A1" s="1" t="s">
        <v>363</v>
      </c>
    </row>
    <row r="3" ht="12.75">
      <c r="A3" t="s">
        <v>362</v>
      </c>
    </row>
  </sheetData>
  <sheetProtection/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2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8">
      <c r="A1" s="1" t="s">
        <v>364</v>
      </c>
    </row>
    <row r="5" spans="1:18" ht="12.75">
      <c r="A5" s="2" t="s">
        <v>320</v>
      </c>
      <c r="B5" s="2" t="s">
        <v>365</v>
      </c>
      <c r="D5" s="2" t="s">
        <v>366</v>
      </c>
      <c r="F5" s="2" t="s">
        <v>367</v>
      </c>
      <c r="H5" s="2" t="s">
        <v>368</v>
      </c>
      <c r="J5" s="2" t="s">
        <v>369</v>
      </c>
      <c r="L5" s="2" t="s">
        <v>370</v>
      </c>
      <c r="N5" s="2" t="s">
        <v>371</v>
      </c>
      <c r="P5" s="2" t="s">
        <v>372</v>
      </c>
      <c r="R5" s="2" t="s">
        <v>326</v>
      </c>
    </row>
    <row r="6" spans="2:17" ht="12.75">
      <c r="B6" t="s">
        <v>327</v>
      </c>
      <c r="C6" t="s">
        <v>328</v>
      </c>
      <c r="D6" t="s">
        <v>327</v>
      </c>
      <c r="E6" t="s">
        <v>328</v>
      </c>
      <c r="F6" t="s">
        <v>327</v>
      </c>
      <c r="G6" t="s">
        <v>328</v>
      </c>
      <c r="H6" t="s">
        <v>327</v>
      </c>
      <c r="I6" t="s">
        <v>328</v>
      </c>
      <c r="J6" t="s">
        <v>327</v>
      </c>
      <c r="K6" t="s">
        <v>328</v>
      </c>
      <c r="L6" t="s">
        <v>327</v>
      </c>
      <c r="M6" t="s">
        <v>328</v>
      </c>
      <c r="N6" t="s">
        <v>327</v>
      </c>
      <c r="O6" t="s">
        <v>328</v>
      </c>
      <c r="P6" t="s">
        <v>327</v>
      </c>
      <c r="Q6" t="s">
        <v>328</v>
      </c>
    </row>
    <row r="7" spans="1:18" ht="12.75">
      <c r="A7" t="s">
        <v>341</v>
      </c>
      <c r="B7" s="4">
        <v>0</v>
      </c>
      <c r="C7" s="4">
        <v>0</v>
      </c>
      <c r="D7" s="4">
        <v>0</v>
      </c>
      <c r="E7" s="4">
        <v>0</v>
      </c>
      <c r="F7" s="4">
        <v>6</v>
      </c>
      <c r="G7" s="4">
        <v>4</v>
      </c>
      <c r="H7" s="4">
        <v>3</v>
      </c>
      <c r="I7" s="4">
        <v>2</v>
      </c>
      <c r="J7" s="4">
        <v>2</v>
      </c>
      <c r="K7" s="4">
        <v>0</v>
      </c>
      <c r="L7" s="4">
        <v>0</v>
      </c>
      <c r="M7" s="4">
        <v>0</v>
      </c>
      <c r="N7" s="4">
        <v>0</v>
      </c>
      <c r="O7" s="4">
        <v>0</v>
      </c>
      <c r="P7" s="4">
        <f aca="true" t="shared" si="0" ref="P7:P20">B7+D7+F7+H7+J7+L7+N7</f>
        <v>11</v>
      </c>
      <c r="Q7" s="4">
        <f aca="true" t="shared" si="1" ref="Q7:Q20">C7+E7+G7+I7+K7+M7+O7</f>
        <v>6</v>
      </c>
      <c r="R7" s="5">
        <f aca="true" t="shared" si="2" ref="R7:R20">P7+Q7</f>
        <v>17</v>
      </c>
    </row>
    <row r="8" spans="1:18" ht="12.75">
      <c r="A8" t="s">
        <v>342</v>
      </c>
      <c r="B8" s="4">
        <v>1</v>
      </c>
      <c r="C8" s="4">
        <v>1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1</v>
      </c>
      <c r="M8" s="4">
        <v>0</v>
      </c>
      <c r="N8" s="4">
        <v>23</v>
      </c>
      <c r="O8" s="4">
        <v>7</v>
      </c>
      <c r="P8" s="4">
        <f t="shared" si="0"/>
        <v>25</v>
      </c>
      <c r="Q8" s="4">
        <f t="shared" si="1"/>
        <v>8</v>
      </c>
      <c r="R8" s="5">
        <f t="shared" si="2"/>
        <v>33</v>
      </c>
    </row>
    <row r="9" spans="1:18" ht="12.75">
      <c r="A9" t="s">
        <v>347</v>
      </c>
      <c r="B9" s="4">
        <v>10</v>
      </c>
      <c r="C9" s="4">
        <v>34</v>
      </c>
      <c r="D9" s="4">
        <v>7</v>
      </c>
      <c r="E9" s="4">
        <v>17</v>
      </c>
      <c r="F9" s="4">
        <v>2</v>
      </c>
      <c r="G9" s="4">
        <v>0</v>
      </c>
      <c r="H9" s="4">
        <v>2</v>
      </c>
      <c r="I9" s="4">
        <v>4</v>
      </c>
      <c r="J9" s="4">
        <v>1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f t="shared" si="0"/>
        <v>22</v>
      </c>
      <c r="Q9" s="4">
        <f t="shared" si="1"/>
        <v>55</v>
      </c>
      <c r="R9" s="5">
        <f t="shared" si="2"/>
        <v>77</v>
      </c>
    </row>
    <row r="10" spans="1:18" ht="12.75">
      <c r="A10" t="s">
        <v>348</v>
      </c>
      <c r="B10" s="4">
        <v>7</v>
      </c>
      <c r="C10" s="4">
        <v>6</v>
      </c>
      <c r="D10" s="4">
        <v>3</v>
      </c>
      <c r="E10" s="4">
        <v>3</v>
      </c>
      <c r="F10" s="4">
        <v>0</v>
      </c>
      <c r="G10" s="4">
        <v>0</v>
      </c>
      <c r="H10" s="4">
        <v>2</v>
      </c>
      <c r="I10" s="4">
        <v>0</v>
      </c>
      <c r="J10" s="4">
        <v>1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f t="shared" si="0"/>
        <v>13</v>
      </c>
      <c r="Q10" s="4">
        <f t="shared" si="1"/>
        <v>9</v>
      </c>
      <c r="R10" s="5">
        <f t="shared" si="2"/>
        <v>22</v>
      </c>
    </row>
    <row r="11" spans="1:18" ht="12.75">
      <c r="A11" t="s">
        <v>349</v>
      </c>
      <c r="B11" s="4">
        <v>0</v>
      </c>
      <c r="C11" s="4">
        <v>1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f t="shared" si="0"/>
        <v>0</v>
      </c>
      <c r="Q11" s="4">
        <f t="shared" si="1"/>
        <v>1</v>
      </c>
      <c r="R11" s="5">
        <f t="shared" si="2"/>
        <v>1</v>
      </c>
    </row>
    <row r="12" spans="1:18" ht="12.75">
      <c r="A12" t="s">
        <v>350</v>
      </c>
      <c r="B12" s="4">
        <v>1</v>
      </c>
      <c r="C12" s="4">
        <v>0</v>
      </c>
      <c r="D12" s="4"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f t="shared" si="0"/>
        <v>2</v>
      </c>
      <c r="Q12" s="4">
        <f t="shared" si="1"/>
        <v>0</v>
      </c>
      <c r="R12" s="5">
        <f t="shared" si="2"/>
        <v>2</v>
      </c>
    </row>
    <row r="13" spans="1:18" ht="12.75">
      <c r="A13" t="s">
        <v>352</v>
      </c>
      <c r="B13" s="4">
        <v>1</v>
      </c>
      <c r="C13" s="4">
        <v>2</v>
      </c>
      <c r="D13" s="4">
        <v>0</v>
      </c>
      <c r="E13" s="4">
        <v>0</v>
      </c>
      <c r="F13" s="4">
        <v>0</v>
      </c>
      <c r="G13" s="4">
        <v>2</v>
      </c>
      <c r="H13" s="4">
        <v>3</v>
      </c>
      <c r="I13" s="4">
        <v>4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f t="shared" si="0"/>
        <v>4</v>
      </c>
      <c r="Q13" s="4">
        <f t="shared" si="1"/>
        <v>8</v>
      </c>
      <c r="R13" s="5">
        <f t="shared" si="2"/>
        <v>12</v>
      </c>
    </row>
    <row r="14" spans="1:18" ht="12.75">
      <c r="A14" t="s">
        <v>353</v>
      </c>
      <c r="B14" s="4">
        <v>0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1</v>
      </c>
      <c r="J14" s="4">
        <v>0</v>
      </c>
      <c r="K14" s="4">
        <v>0</v>
      </c>
      <c r="L14" s="4">
        <v>1</v>
      </c>
      <c r="M14" s="4">
        <v>0</v>
      </c>
      <c r="N14" s="4">
        <v>0</v>
      </c>
      <c r="O14" s="4">
        <v>0</v>
      </c>
      <c r="P14" s="4">
        <f t="shared" si="0"/>
        <v>1</v>
      </c>
      <c r="Q14" s="4">
        <f t="shared" si="1"/>
        <v>1</v>
      </c>
      <c r="R14" s="5">
        <f t="shared" si="2"/>
        <v>2</v>
      </c>
    </row>
    <row r="15" spans="1:18" ht="12.75">
      <c r="A15" t="s">
        <v>355</v>
      </c>
      <c r="B15" s="4">
        <v>0</v>
      </c>
      <c r="C15" s="4">
        <v>1</v>
      </c>
      <c r="D15" s="4">
        <v>0</v>
      </c>
      <c r="E15" s="4">
        <v>1</v>
      </c>
      <c r="F15" s="4">
        <v>0</v>
      </c>
      <c r="G15" s="4">
        <v>0</v>
      </c>
      <c r="H15" s="4">
        <v>0</v>
      </c>
      <c r="I15" s="4">
        <v>1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1</v>
      </c>
      <c r="P15" s="4">
        <f t="shared" si="0"/>
        <v>0</v>
      </c>
      <c r="Q15" s="4">
        <f t="shared" si="1"/>
        <v>4</v>
      </c>
      <c r="R15" s="5">
        <f t="shared" si="2"/>
        <v>4</v>
      </c>
    </row>
    <row r="16" spans="1:18" ht="12.75">
      <c r="A16" t="s">
        <v>356</v>
      </c>
      <c r="B16" s="4">
        <v>0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3</v>
      </c>
      <c r="J16" s="4">
        <v>0</v>
      </c>
      <c r="K16" s="4">
        <v>1</v>
      </c>
      <c r="L16" s="4">
        <v>0</v>
      </c>
      <c r="M16" s="4">
        <v>0</v>
      </c>
      <c r="N16" s="4">
        <v>0</v>
      </c>
      <c r="O16" s="4">
        <v>0</v>
      </c>
      <c r="P16" s="4">
        <f t="shared" si="0"/>
        <v>0</v>
      </c>
      <c r="Q16" s="4">
        <f t="shared" si="1"/>
        <v>4</v>
      </c>
      <c r="R16" s="5">
        <f t="shared" si="2"/>
        <v>4</v>
      </c>
    </row>
    <row r="17" spans="1:18" ht="12.75">
      <c r="A17" t="s">
        <v>357</v>
      </c>
      <c r="B17" s="4">
        <v>4</v>
      </c>
      <c r="C17" s="4">
        <v>6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2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f t="shared" si="0"/>
        <v>6</v>
      </c>
      <c r="Q17" s="4">
        <f t="shared" si="1"/>
        <v>6</v>
      </c>
      <c r="R17" s="5">
        <f t="shared" si="2"/>
        <v>12</v>
      </c>
    </row>
    <row r="18" spans="1:18" ht="12.75">
      <c r="A18" t="s">
        <v>358</v>
      </c>
      <c r="B18" s="4">
        <v>0</v>
      </c>
      <c r="C18" s="4">
        <v>0</v>
      </c>
      <c r="D18" s="4">
        <v>0</v>
      </c>
      <c r="E18" s="4">
        <v>1</v>
      </c>
      <c r="F18" s="4">
        <v>0</v>
      </c>
      <c r="G18" s="4">
        <v>0</v>
      </c>
      <c r="H18" s="4">
        <v>0</v>
      </c>
      <c r="I18" s="4">
        <v>1</v>
      </c>
      <c r="J18" s="4">
        <v>0</v>
      </c>
      <c r="K18" s="4">
        <v>1</v>
      </c>
      <c r="L18" s="4">
        <v>1</v>
      </c>
      <c r="M18" s="4">
        <v>0</v>
      </c>
      <c r="N18" s="4">
        <v>0</v>
      </c>
      <c r="O18" s="4">
        <v>0</v>
      </c>
      <c r="P18" s="4">
        <f t="shared" si="0"/>
        <v>1</v>
      </c>
      <c r="Q18" s="4">
        <f t="shared" si="1"/>
        <v>3</v>
      </c>
      <c r="R18" s="5">
        <f t="shared" si="2"/>
        <v>4</v>
      </c>
    </row>
    <row r="19" spans="1:18" ht="12.75">
      <c r="A19" t="s">
        <v>359</v>
      </c>
      <c r="B19" s="4">
        <v>1</v>
      </c>
      <c r="C19" s="4">
        <v>0</v>
      </c>
      <c r="D19" s="4">
        <v>0</v>
      </c>
      <c r="E19" s="4">
        <v>3</v>
      </c>
      <c r="F19" s="4">
        <v>1</v>
      </c>
      <c r="G19" s="4">
        <v>4</v>
      </c>
      <c r="H19" s="4">
        <v>1</v>
      </c>
      <c r="I19" s="4">
        <v>2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f t="shared" si="0"/>
        <v>3</v>
      </c>
      <c r="Q19" s="4">
        <f t="shared" si="1"/>
        <v>9</v>
      </c>
      <c r="R19" s="5">
        <f t="shared" si="2"/>
        <v>12</v>
      </c>
    </row>
    <row r="20" spans="1:18" ht="12.75">
      <c r="A20" t="s">
        <v>360</v>
      </c>
      <c r="B20" s="4">
        <v>0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1</v>
      </c>
      <c r="N20" s="4">
        <v>0</v>
      </c>
      <c r="O20" s="4">
        <v>0</v>
      </c>
      <c r="P20" s="4">
        <f t="shared" si="0"/>
        <v>0</v>
      </c>
      <c r="Q20" s="4">
        <f t="shared" si="1"/>
        <v>1</v>
      </c>
      <c r="R20" s="5">
        <f t="shared" si="2"/>
        <v>1</v>
      </c>
    </row>
    <row r="21" spans="1:18" ht="12.75">
      <c r="A21" s="2" t="s">
        <v>326</v>
      </c>
      <c r="B21" s="5">
        <f aca="true" t="shared" si="3" ref="B21:R21">SUM(B7:B20)</f>
        <v>25</v>
      </c>
      <c r="C21" s="5">
        <f t="shared" si="3"/>
        <v>51</v>
      </c>
      <c r="D21" s="5">
        <f t="shared" si="3"/>
        <v>11</v>
      </c>
      <c r="E21" s="5">
        <f t="shared" si="3"/>
        <v>25</v>
      </c>
      <c r="F21" s="5">
        <f t="shared" si="3"/>
        <v>9</v>
      </c>
      <c r="G21" s="5">
        <f t="shared" si="3"/>
        <v>10</v>
      </c>
      <c r="H21" s="5">
        <f t="shared" si="3"/>
        <v>11</v>
      </c>
      <c r="I21" s="5">
        <f t="shared" si="3"/>
        <v>18</v>
      </c>
      <c r="J21" s="5">
        <f t="shared" si="3"/>
        <v>6</v>
      </c>
      <c r="K21" s="5">
        <f t="shared" si="3"/>
        <v>2</v>
      </c>
      <c r="L21" s="5">
        <f t="shared" si="3"/>
        <v>3</v>
      </c>
      <c r="M21" s="5">
        <f t="shared" si="3"/>
        <v>1</v>
      </c>
      <c r="N21" s="5">
        <f t="shared" si="3"/>
        <v>23</v>
      </c>
      <c r="O21" s="5">
        <f t="shared" si="3"/>
        <v>8</v>
      </c>
      <c r="P21" s="5">
        <f t="shared" si="3"/>
        <v>88</v>
      </c>
      <c r="Q21" s="5">
        <f t="shared" si="3"/>
        <v>115</v>
      </c>
      <c r="R21" s="5">
        <f t="shared" si="3"/>
        <v>203</v>
      </c>
    </row>
  </sheetData>
  <sheetProtection/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8">
      <c r="A1" s="1" t="s">
        <v>373</v>
      </c>
    </row>
    <row r="3" ht="12.75">
      <c r="A3" t="s">
        <v>362</v>
      </c>
    </row>
  </sheetData>
  <sheetProtection/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9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8">
      <c r="A1" s="1" t="s">
        <v>374</v>
      </c>
    </row>
    <row r="5" spans="1:14" ht="12.75">
      <c r="A5" s="2" t="s">
        <v>375</v>
      </c>
      <c r="B5" s="2" t="s">
        <v>376</v>
      </c>
      <c r="D5" s="2" t="s">
        <v>377</v>
      </c>
      <c r="F5" s="2" t="s">
        <v>378</v>
      </c>
      <c r="H5" s="2" t="s">
        <v>149</v>
      </c>
      <c r="J5" s="2" t="s">
        <v>379</v>
      </c>
      <c r="L5" s="2" t="s">
        <v>380</v>
      </c>
      <c r="N5" s="2" t="s">
        <v>381</v>
      </c>
    </row>
    <row r="6" spans="2:15" ht="12.75">
      <c r="B6" t="s">
        <v>327</v>
      </c>
      <c r="C6" t="s">
        <v>328</v>
      </c>
      <c r="D6" t="s">
        <v>327</v>
      </c>
      <c r="E6" t="s">
        <v>328</v>
      </c>
      <c r="F6" t="s">
        <v>327</v>
      </c>
      <c r="G6" t="s">
        <v>328</v>
      </c>
      <c r="H6" t="s">
        <v>327</v>
      </c>
      <c r="I6" t="s">
        <v>328</v>
      </c>
      <c r="J6" t="s">
        <v>327</v>
      </c>
      <c r="K6" t="s">
        <v>328</v>
      </c>
      <c r="L6" t="s">
        <v>327</v>
      </c>
      <c r="M6" t="s">
        <v>328</v>
      </c>
      <c r="N6" t="s">
        <v>327</v>
      </c>
      <c r="O6" t="s">
        <v>328</v>
      </c>
    </row>
    <row r="7" spans="1:15" ht="12.75">
      <c r="A7" t="s">
        <v>90</v>
      </c>
      <c r="B7" s="6">
        <v>1</v>
      </c>
      <c r="C7" s="6">
        <v>6.17</v>
      </c>
      <c r="D7" s="6">
        <v>0</v>
      </c>
      <c r="E7" s="6">
        <v>0</v>
      </c>
      <c r="F7" s="6">
        <v>0</v>
      </c>
      <c r="G7" s="6">
        <v>0</v>
      </c>
      <c r="H7" s="6">
        <v>0</v>
      </c>
      <c r="I7" s="6">
        <v>0</v>
      </c>
      <c r="J7" s="6">
        <v>0</v>
      </c>
      <c r="K7" s="6">
        <v>0</v>
      </c>
      <c r="L7" s="6">
        <v>0</v>
      </c>
      <c r="M7" s="6">
        <v>0</v>
      </c>
      <c r="N7" s="6">
        <v>0</v>
      </c>
      <c r="O7" s="6">
        <v>0</v>
      </c>
    </row>
    <row r="8" spans="1:15" ht="12.75">
      <c r="A8" t="s">
        <v>93</v>
      </c>
      <c r="B8" s="6">
        <v>0.54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</row>
    <row r="9" spans="1:15" ht="12.75">
      <c r="A9" s="2" t="s">
        <v>326</v>
      </c>
      <c r="B9" s="7">
        <f aca="true" t="shared" si="0" ref="B9:O9">SUM(B7:B8)</f>
        <v>1.54</v>
      </c>
      <c r="C9" s="7">
        <f t="shared" si="0"/>
        <v>6.17</v>
      </c>
      <c r="D9" s="7">
        <f t="shared" si="0"/>
        <v>0</v>
      </c>
      <c r="E9" s="7">
        <f t="shared" si="0"/>
        <v>0</v>
      </c>
      <c r="F9" s="7">
        <f t="shared" si="0"/>
        <v>0</v>
      </c>
      <c r="G9" s="7">
        <f t="shared" si="0"/>
        <v>0</v>
      </c>
      <c r="H9" s="7">
        <f t="shared" si="0"/>
        <v>0</v>
      </c>
      <c r="I9" s="7">
        <f t="shared" si="0"/>
        <v>0</v>
      </c>
      <c r="J9" s="7">
        <f t="shared" si="0"/>
        <v>0</v>
      </c>
      <c r="K9" s="7">
        <f t="shared" si="0"/>
        <v>0</v>
      </c>
      <c r="L9" s="7">
        <f t="shared" si="0"/>
        <v>0</v>
      </c>
      <c r="M9" s="7">
        <f t="shared" si="0"/>
        <v>0</v>
      </c>
      <c r="N9" s="7">
        <f t="shared" si="0"/>
        <v>0</v>
      </c>
      <c r="O9" s="7">
        <f t="shared" si="0"/>
        <v>0</v>
      </c>
    </row>
  </sheetData>
  <sheetProtection/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8">
      <c r="A1" s="1" t="s">
        <v>382</v>
      </c>
    </row>
    <row r="5" spans="1:8" ht="12.75">
      <c r="A5" s="2" t="s">
        <v>383</v>
      </c>
      <c r="B5" s="2" t="s">
        <v>384</v>
      </c>
      <c r="D5" s="2" t="s">
        <v>385</v>
      </c>
      <c r="F5" s="2" t="s">
        <v>386</v>
      </c>
      <c r="H5" s="2" t="s">
        <v>387</v>
      </c>
    </row>
    <row r="6" spans="2:9" ht="12.75">
      <c r="B6" t="s">
        <v>327</v>
      </c>
      <c r="C6" t="s">
        <v>328</v>
      </c>
      <c r="D6" t="s">
        <v>327</v>
      </c>
      <c r="E6" t="s">
        <v>328</v>
      </c>
      <c r="F6" t="s">
        <v>327</v>
      </c>
      <c r="G6" t="s">
        <v>328</v>
      </c>
      <c r="H6" t="s">
        <v>327</v>
      </c>
      <c r="I6" t="s">
        <v>328</v>
      </c>
    </row>
    <row r="7" spans="1:9" ht="12.75">
      <c r="A7" s="2" t="s">
        <v>388</v>
      </c>
      <c r="B7" s="4">
        <v>0</v>
      </c>
      <c r="C7" s="4">
        <v>0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</row>
    <row r="9" spans="1:5" ht="12.75">
      <c r="A9" s="2" t="s">
        <v>375</v>
      </c>
      <c r="E9" s="2" t="s">
        <v>389</v>
      </c>
    </row>
    <row r="10" spans="1:9" ht="12.75">
      <c r="A10" t="s">
        <v>90</v>
      </c>
      <c r="B10" s="4">
        <v>0</v>
      </c>
      <c r="C10" s="4">
        <v>1</v>
      </c>
      <c r="D10" s="4">
        <v>0</v>
      </c>
      <c r="E10" s="4">
        <v>0</v>
      </c>
      <c r="F10" s="4">
        <v>1</v>
      </c>
      <c r="G10" s="4">
        <v>3</v>
      </c>
      <c r="H10" s="4">
        <v>0</v>
      </c>
      <c r="I10" s="4">
        <v>0</v>
      </c>
    </row>
    <row r="11" spans="1:9" ht="12.75">
      <c r="A11" s="2" t="s">
        <v>390</v>
      </c>
      <c r="B11" s="5">
        <f aca="true" t="shared" si="0" ref="B11:I11">SUM(B10:B10)</f>
        <v>0</v>
      </c>
      <c r="C11" s="5">
        <f t="shared" si="0"/>
        <v>1</v>
      </c>
      <c r="D11" s="5">
        <f t="shared" si="0"/>
        <v>0</v>
      </c>
      <c r="E11" s="5">
        <f t="shared" si="0"/>
        <v>0</v>
      </c>
      <c r="F11" s="5">
        <f t="shared" si="0"/>
        <v>1</v>
      </c>
      <c r="G11" s="5">
        <f t="shared" si="0"/>
        <v>3</v>
      </c>
      <c r="H11" s="5">
        <f t="shared" si="0"/>
        <v>0</v>
      </c>
      <c r="I11" s="5">
        <f t="shared" si="0"/>
        <v>0</v>
      </c>
    </row>
  </sheetData>
  <sheetProtection/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8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8">
      <c r="A1" s="1" t="s">
        <v>391</v>
      </c>
    </row>
    <row r="5" spans="1:16" ht="12.75">
      <c r="A5" s="2" t="s">
        <v>320</v>
      </c>
      <c r="B5" s="2" t="s">
        <v>392</v>
      </c>
      <c r="D5" s="2" t="s">
        <v>393</v>
      </c>
      <c r="F5" s="2" t="s">
        <v>394</v>
      </c>
      <c r="H5" s="2" t="s">
        <v>395</v>
      </c>
      <c r="J5" s="2" t="s">
        <v>396</v>
      </c>
      <c r="L5" s="2" t="s">
        <v>397</v>
      </c>
      <c r="N5" s="2" t="s">
        <v>398</v>
      </c>
      <c r="P5" s="2" t="s">
        <v>399</v>
      </c>
    </row>
    <row r="6" spans="2:17" ht="12.75">
      <c r="B6" t="s">
        <v>327</v>
      </c>
      <c r="C6" t="s">
        <v>328</v>
      </c>
      <c r="D6" t="s">
        <v>327</v>
      </c>
      <c r="E6" t="s">
        <v>328</v>
      </c>
      <c r="F6" t="s">
        <v>327</v>
      </c>
      <c r="G6" t="s">
        <v>328</v>
      </c>
      <c r="H6" t="s">
        <v>327</v>
      </c>
      <c r="I6" t="s">
        <v>328</v>
      </c>
      <c r="J6" t="s">
        <v>327</v>
      </c>
      <c r="K6" t="s">
        <v>328</v>
      </c>
      <c r="L6" t="s">
        <v>327</v>
      </c>
      <c r="M6" t="s">
        <v>328</v>
      </c>
      <c r="N6" t="s">
        <v>327</v>
      </c>
      <c r="O6" t="s">
        <v>328</v>
      </c>
      <c r="P6" t="s">
        <v>327</v>
      </c>
      <c r="Q6" t="s">
        <v>328</v>
      </c>
    </row>
    <row r="7" spans="1:17" ht="12.75">
      <c r="A7" t="s">
        <v>351</v>
      </c>
      <c r="B7" s="4">
        <v>0</v>
      </c>
      <c r="C7" s="4">
        <v>0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v>1</v>
      </c>
      <c r="M7" s="4">
        <v>0</v>
      </c>
      <c r="N7" s="4">
        <v>0</v>
      </c>
      <c r="O7" s="4">
        <v>0</v>
      </c>
      <c r="P7" s="4">
        <v>0</v>
      </c>
      <c r="Q7" s="4">
        <v>0</v>
      </c>
    </row>
    <row r="8" spans="1:17" ht="12.75">
      <c r="A8" s="2" t="s">
        <v>326</v>
      </c>
      <c r="B8" s="5">
        <f aca="true" t="shared" si="0" ref="B8:Q8">SUM(B7:B7)</f>
        <v>0</v>
      </c>
      <c r="C8" s="5">
        <f t="shared" si="0"/>
        <v>0</v>
      </c>
      <c r="D8" s="5">
        <f t="shared" si="0"/>
        <v>0</v>
      </c>
      <c r="E8" s="5">
        <f t="shared" si="0"/>
        <v>0</v>
      </c>
      <c r="F8" s="5">
        <f t="shared" si="0"/>
        <v>0</v>
      </c>
      <c r="G8" s="5">
        <f t="shared" si="0"/>
        <v>0</v>
      </c>
      <c r="H8" s="5">
        <f t="shared" si="0"/>
        <v>0</v>
      </c>
      <c r="I8" s="5">
        <f t="shared" si="0"/>
        <v>0</v>
      </c>
      <c r="J8" s="5">
        <f t="shared" si="0"/>
        <v>0</v>
      </c>
      <c r="K8" s="5">
        <f t="shared" si="0"/>
        <v>0</v>
      </c>
      <c r="L8" s="5">
        <f t="shared" si="0"/>
        <v>1</v>
      </c>
      <c r="M8" s="5">
        <f t="shared" si="0"/>
        <v>0</v>
      </c>
      <c r="N8" s="5">
        <f t="shared" si="0"/>
        <v>0</v>
      </c>
      <c r="O8" s="5">
        <f t="shared" si="0"/>
        <v>0</v>
      </c>
      <c r="P8" s="5">
        <f t="shared" si="0"/>
        <v>0</v>
      </c>
      <c r="Q8" s="5">
        <f t="shared" si="0"/>
        <v>0</v>
      </c>
    </row>
  </sheetData>
  <sheetProtection/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1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8">
      <c r="A1" s="1" t="s">
        <v>400</v>
      </c>
    </row>
    <row r="5" spans="1:3" ht="12.75">
      <c r="A5" s="2" t="s">
        <v>401</v>
      </c>
      <c r="B5" s="2" t="s">
        <v>402</v>
      </c>
      <c r="C5" s="2" t="s">
        <v>403</v>
      </c>
    </row>
    <row r="7" spans="1:3" ht="12.75">
      <c r="A7" t="s">
        <v>344</v>
      </c>
      <c r="B7" t="s">
        <v>343</v>
      </c>
      <c r="C7" s="4">
        <v>1</v>
      </c>
    </row>
    <row r="8" spans="1:3" ht="12.75">
      <c r="A8" s="2" t="s">
        <v>404</v>
      </c>
      <c r="C8" s="5">
        <f>SUM(C6:C7)</f>
        <v>1</v>
      </c>
    </row>
    <row r="11" spans="1:3" ht="12.75">
      <c r="A11" t="s">
        <v>353</v>
      </c>
      <c r="B11" t="s">
        <v>360</v>
      </c>
      <c r="C11" s="4">
        <v>1</v>
      </c>
    </row>
    <row r="12" spans="1:3" ht="12.75">
      <c r="A12" s="2" t="s">
        <v>404</v>
      </c>
      <c r="C12" s="5">
        <f>SUM(C10:C11)</f>
        <v>1</v>
      </c>
    </row>
  </sheetData>
  <sheetProtection/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R1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8">
      <c r="A1" s="1" t="s">
        <v>405</v>
      </c>
    </row>
    <row r="5" spans="2:18" ht="12.75">
      <c r="B5" s="2" t="s">
        <v>406</v>
      </c>
      <c r="D5" s="2" t="s">
        <v>407</v>
      </c>
      <c r="F5" s="2" t="s">
        <v>408</v>
      </c>
      <c r="H5" s="2" t="s">
        <v>409</v>
      </c>
      <c r="J5" s="2" t="s">
        <v>410</v>
      </c>
      <c r="L5" s="2" t="s">
        <v>411</v>
      </c>
      <c r="N5" s="2" t="s">
        <v>412</v>
      </c>
      <c r="P5" s="2" t="s">
        <v>413</v>
      </c>
      <c r="R5" s="2" t="s">
        <v>326</v>
      </c>
    </row>
    <row r="6" spans="1:17" ht="12.75">
      <c r="A6" s="2" t="s">
        <v>320</v>
      </c>
      <c r="B6" t="s">
        <v>327</v>
      </c>
      <c r="C6" t="s">
        <v>328</v>
      </c>
      <c r="D6" t="s">
        <v>327</v>
      </c>
      <c r="E6" t="s">
        <v>328</v>
      </c>
      <c r="F6" t="s">
        <v>327</v>
      </c>
      <c r="G6" t="s">
        <v>328</v>
      </c>
      <c r="H6" t="s">
        <v>327</v>
      </c>
      <c r="I6" t="s">
        <v>328</v>
      </c>
      <c r="J6" t="s">
        <v>327</v>
      </c>
      <c r="K6" t="s">
        <v>328</v>
      </c>
      <c r="L6" t="s">
        <v>327</v>
      </c>
      <c r="M6" t="s">
        <v>328</v>
      </c>
      <c r="N6" t="s">
        <v>327</v>
      </c>
      <c r="O6" t="s">
        <v>328</v>
      </c>
      <c r="P6" t="s">
        <v>327</v>
      </c>
      <c r="Q6" t="s">
        <v>328</v>
      </c>
    </row>
    <row r="7" spans="1:18" ht="12.75">
      <c r="A7" t="s">
        <v>333</v>
      </c>
      <c r="B7" s="4">
        <v>0</v>
      </c>
      <c r="C7" s="4">
        <v>0</v>
      </c>
      <c r="D7" s="4">
        <v>0</v>
      </c>
      <c r="E7" s="4">
        <v>1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4">
        <v>0</v>
      </c>
      <c r="P7" s="4">
        <v>0</v>
      </c>
      <c r="Q7" s="4">
        <v>0</v>
      </c>
      <c r="R7" s="5">
        <f aca="true" t="shared" si="0" ref="R7:R14">SUM(B7:Q7)</f>
        <v>1</v>
      </c>
    </row>
    <row r="8" spans="1:18" ht="12.75">
      <c r="A8" t="s">
        <v>337</v>
      </c>
      <c r="B8" s="4">
        <v>1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>
        <v>0</v>
      </c>
      <c r="Q8" s="4">
        <v>0</v>
      </c>
      <c r="R8" s="5">
        <f t="shared" si="0"/>
        <v>1</v>
      </c>
    </row>
    <row r="9" spans="1:18" ht="12.75">
      <c r="A9" t="s">
        <v>341</v>
      </c>
      <c r="B9" s="4">
        <v>1</v>
      </c>
      <c r="C9" s="4">
        <v>1</v>
      </c>
      <c r="D9" s="4"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5">
        <f t="shared" si="0"/>
        <v>3</v>
      </c>
    </row>
    <row r="10" spans="1:18" ht="12.75">
      <c r="A10" t="s">
        <v>342</v>
      </c>
      <c r="B10" s="4">
        <v>2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5">
        <f t="shared" si="0"/>
        <v>2</v>
      </c>
    </row>
    <row r="11" spans="1:18" ht="12.75">
      <c r="A11" t="s">
        <v>344</v>
      </c>
      <c r="B11" s="4">
        <v>0</v>
      </c>
      <c r="C11" s="4">
        <v>0</v>
      </c>
      <c r="D11" s="4"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5">
        <f t="shared" si="0"/>
        <v>1</v>
      </c>
    </row>
    <row r="12" spans="1:18" ht="12.75">
      <c r="A12" t="s">
        <v>347</v>
      </c>
      <c r="B12" s="4">
        <v>0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1</v>
      </c>
      <c r="R12" s="5">
        <f t="shared" si="0"/>
        <v>1</v>
      </c>
    </row>
    <row r="13" spans="1:18" ht="12.75">
      <c r="A13" t="s">
        <v>358</v>
      </c>
      <c r="B13" s="4">
        <v>1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5">
        <f t="shared" si="0"/>
        <v>1</v>
      </c>
    </row>
    <row r="14" spans="1:18" ht="12.75">
      <c r="A14" t="s">
        <v>359</v>
      </c>
      <c r="B14" s="4">
        <v>0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1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5">
        <f t="shared" si="0"/>
        <v>1</v>
      </c>
    </row>
    <row r="15" spans="1:18" ht="12.75">
      <c r="A15" s="2" t="s">
        <v>326</v>
      </c>
      <c r="B15" s="5">
        <f aca="true" t="shared" si="1" ref="B15:R15">SUM(B7:B14)</f>
        <v>5</v>
      </c>
      <c r="C15" s="5">
        <f t="shared" si="1"/>
        <v>1</v>
      </c>
      <c r="D15" s="5">
        <f t="shared" si="1"/>
        <v>2</v>
      </c>
      <c r="E15" s="5">
        <f t="shared" si="1"/>
        <v>1</v>
      </c>
      <c r="F15" s="5">
        <f t="shared" si="1"/>
        <v>0</v>
      </c>
      <c r="G15" s="5">
        <f t="shared" si="1"/>
        <v>0</v>
      </c>
      <c r="H15" s="5">
        <f t="shared" si="1"/>
        <v>0</v>
      </c>
      <c r="I15" s="5">
        <f t="shared" si="1"/>
        <v>1</v>
      </c>
      <c r="J15" s="5">
        <f t="shared" si="1"/>
        <v>0</v>
      </c>
      <c r="K15" s="5">
        <f t="shared" si="1"/>
        <v>0</v>
      </c>
      <c r="L15" s="5">
        <f t="shared" si="1"/>
        <v>0</v>
      </c>
      <c r="M15" s="5">
        <f t="shared" si="1"/>
        <v>0</v>
      </c>
      <c r="N15" s="5">
        <f t="shared" si="1"/>
        <v>0</v>
      </c>
      <c r="O15" s="5">
        <f t="shared" si="1"/>
        <v>0</v>
      </c>
      <c r="P15" s="5">
        <f t="shared" si="1"/>
        <v>0</v>
      </c>
      <c r="Q15" s="5">
        <f t="shared" si="1"/>
        <v>1</v>
      </c>
      <c r="R15" s="5">
        <f t="shared" si="1"/>
        <v>11</v>
      </c>
    </row>
  </sheetData>
  <sheetProtection/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R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8">
      <c r="A1" s="1" t="s">
        <v>414</v>
      </c>
    </row>
    <row r="5" spans="2:18" ht="12.75">
      <c r="B5" s="2" t="s">
        <v>415</v>
      </c>
      <c r="D5" s="2" t="s">
        <v>413</v>
      </c>
      <c r="F5" s="2" t="s">
        <v>416</v>
      </c>
      <c r="H5" s="2" t="s">
        <v>417</v>
      </c>
      <c r="J5" s="2" t="s">
        <v>418</v>
      </c>
      <c r="L5" s="2" t="s">
        <v>419</v>
      </c>
      <c r="N5" s="2" t="s">
        <v>420</v>
      </c>
      <c r="P5" s="2" t="s">
        <v>421</v>
      </c>
      <c r="R5" s="2" t="s">
        <v>422</v>
      </c>
    </row>
    <row r="6" spans="1:17" ht="12.75">
      <c r="A6" s="2" t="s">
        <v>320</v>
      </c>
      <c r="B6" t="s">
        <v>327</v>
      </c>
      <c r="C6" t="s">
        <v>328</v>
      </c>
      <c r="D6" t="s">
        <v>327</v>
      </c>
      <c r="E6" t="s">
        <v>328</v>
      </c>
      <c r="F6" t="s">
        <v>327</v>
      </c>
      <c r="G6" t="s">
        <v>328</v>
      </c>
      <c r="H6" t="s">
        <v>327</v>
      </c>
      <c r="I6" t="s">
        <v>328</v>
      </c>
      <c r="J6" t="s">
        <v>327</v>
      </c>
      <c r="K6" t="s">
        <v>328</v>
      </c>
      <c r="L6" t="s">
        <v>327</v>
      </c>
      <c r="M6" t="s">
        <v>328</v>
      </c>
      <c r="N6" t="s">
        <v>327</v>
      </c>
      <c r="O6" t="s">
        <v>328</v>
      </c>
      <c r="P6" t="s">
        <v>327</v>
      </c>
      <c r="Q6" t="s">
        <v>328</v>
      </c>
    </row>
    <row r="7" spans="1:18" ht="12.75">
      <c r="A7" t="s">
        <v>347</v>
      </c>
      <c r="B7" s="4">
        <v>0</v>
      </c>
      <c r="C7" s="4">
        <v>2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4">
        <v>0</v>
      </c>
      <c r="P7" s="4">
        <v>1</v>
      </c>
      <c r="Q7" s="4">
        <v>1</v>
      </c>
      <c r="R7" s="5">
        <f>SUM(B7:Q7)</f>
        <v>4</v>
      </c>
    </row>
    <row r="8" spans="1:18" ht="12.75">
      <c r="A8" t="s">
        <v>348</v>
      </c>
      <c r="B8" s="4">
        <v>2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>
        <v>0</v>
      </c>
      <c r="Q8" s="4">
        <v>0</v>
      </c>
      <c r="R8" s="5">
        <f>SUM(B8:Q8)</f>
        <v>2</v>
      </c>
    </row>
    <row r="9" spans="1:18" ht="12.75">
      <c r="A9" t="s">
        <v>359</v>
      </c>
      <c r="B9" s="4">
        <v>1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5">
        <f>SUM(B9:Q9)</f>
        <v>1</v>
      </c>
    </row>
    <row r="10" spans="1:18" ht="12.75">
      <c r="A10" s="2" t="s">
        <v>326</v>
      </c>
      <c r="B10" s="5">
        <f aca="true" t="shared" si="0" ref="B10:R10">SUM(B7:B9)</f>
        <v>3</v>
      </c>
      <c r="C10" s="5">
        <f t="shared" si="0"/>
        <v>2</v>
      </c>
      <c r="D10" s="5">
        <f t="shared" si="0"/>
        <v>0</v>
      </c>
      <c r="E10" s="5">
        <f t="shared" si="0"/>
        <v>0</v>
      </c>
      <c r="F10" s="5">
        <f t="shared" si="0"/>
        <v>0</v>
      </c>
      <c r="G10" s="5">
        <f t="shared" si="0"/>
        <v>0</v>
      </c>
      <c r="H10" s="5">
        <f t="shared" si="0"/>
        <v>0</v>
      </c>
      <c r="I10" s="5">
        <f t="shared" si="0"/>
        <v>0</v>
      </c>
      <c r="J10" s="5">
        <f t="shared" si="0"/>
        <v>0</v>
      </c>
      <c r="K10" s="5">
        <f t="shared" si="0"/>
        <v>0</v>
      </c>
      <c r="L10" s="5">
        <f t="shared" si="0"/>
        <v>0</v>
      </c>
      <c r="M10" s="5">
        <f t="shared" si="0"/>
        <v>0</v>
      </c>
      <c r="N10" s="5">
        <f t="shared" si="0"/>
        <v>0</v>
      </c>
      <c r="O10" s="5">
        <f t="shared" si="0"/>
        <v>0</v>
      </c>
      <c r="P10" s="5">
        <f t="shared" si="0"/>
        <v>1</v>
      </c>
      <c r="Q10" s="5">
        <f t="shared" si="0"/>
        <v>1</v>
      </c>
      <c r="R10" s="5">
        <f t="shared" si="0"/>
        <v>7</v>
      </c>
    </row>
  </sheetData>
  <sheetProtection/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V3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8">
      <c r="A1" s="1" t="s">
        <v>423</v>
      </c>
    </row>
    <row r="5" spans="1:22" ht="12.75">
      <c r="A5" s="2" t="s">
        <v>424</v>
      </c>
      <c r="B5" s="2" t="s">
        <v>425</v>
      </c>
      <c r="D5" s="2" t="s">
        <v>426</v>
      </c>
      <c r="F5" s="2" t="s">
        <v>427</v>
      </c>
      <c r="H5" s="2" t="s">
        <v>428</v>
      </c>
      <c r="J5" s="2" t="s">
        <v>429</v>
      </c>
      <c r="L5" s="2" t="s">
        <v>430</v>
      </c>
      <c r="N5" s="2" t="s">
        <v>431</v>
      </c>
      <c r="P5" s="2" t="s">
        <v>432</v>
      </c>
      <c r="R5" s="2" t="s">
        <v>433</v>
      </c>
      <c r="T5" s="2" t="s">
        <v>434</v>
      </c>
      <c r="V5" s="2" t="s">
        <v>326</v>
      </c>
    </row>
    <row r="6" spans="1:21" ht="12.75">
      <c r="A6" s="2" t="s">
        <v>320</v>
      </c>
      <c r="B6" t="s">
        <v>327</v>
      </c>
      <c r="C6" t="s">
        <v>328</v>
      </c>
      <c r="D6" t="s">
        <v>327</v>
      </c>
      <c r="E6" t="s">
        <v>328</v>
      </c>
      <c r="F6" t="s">
        <v>327</v>
      </c>
      <c r="G6" t="s">
        <v>328</v>
      </c>
      <c r="H6" t="s">
        <v>327</v>
      </c>
      <c r="I6" t="s">
        <v>328</v>
      </c>
      <c r="J6" t="s">
        <v>327</v>
      </c>
      <c r="K6" t="s">
        <v>328</v>
      </c>
      <c r="L6" t="s">
        <v>327</v>
      </c>
      <c r="M6" t="s">
        <v>328</v>
      </c>
      <c r="N6" t="s">
        <v>327</v>
      </c>
      <c r="O6" t="s">
        <v>328</v>
      </c>
      <c r="P6" t="s">
        <v>327</v>
      </c>
      <c r="Q6" t="s">
        <v>328</v>
      </c>
      <c r="R6" t="s">
        <v>327</v>
      </c>
      <c r="S6" t="s">
        <v>328</v>
      </c>
      <c r="T6" t="s">
        <v>327</v>
      </c>
      <c r="U6" t="s">
        <v>328</v>
      </c>
    </row>
    <row r="7" spans="1:22" ht="12.75">
      <c r="A7" t="s">
        <v>329</v>
      </c>
      <c r="B7" s="4">
        <v>0</v>
      </c>
      <c r="C7" s="4">
        <v>0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v>1</v>
      </c>
      <c r="O7" s="4">
        <v>0</v>
      </c>
      <c r="P7" s="4">
        <v>0</v>
      </c>
      <c r="Q7" s="4">
        <v>0</v>
      </c>
      <c r="R7" s="4">
        <v>0</v>
      </c>
      <c r="S7" s="4">
        <v>0</v>
      </c>
      <c r="T7" s="4">
        <v>0</v>
      </c>
      <c r="U7" s="4">
        <v>0</v>
      </c>
      <c r="V7" s="5">
        <f aca="true" t="shared" si="0" ref="V7:V35">SUM(B7:U7)</f>
        <v>1</v>
      </c>
    </row>
    <row r="8" spans="1:22" ht="12.75">
      <c r="A8" t="s">
        <v>330</v>
      </c>
      <c r="B8" s="4">
        <v>0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>
        <v>0</v>
      </c>
      <c r="Q8" s="4">
        <v>0</v>
      </c>
      <c r="R8" s="4">
        <v>1</v>
      </c>
      <c r="S8" s="4">
        <v>0</v>
      </c>
      <c r="T8" s="4">
        <v>0</v>
      </c>
      <c r="U8" s="4">
        <v>0</v>
      </c>
      <c r="V8" s="5">
        <f t="shared" si="0"/>
        <v>1</v>
      </c>
    </row>
    <row r="9" spans="1:22" ht="12.75">
      <c r="A9" t="s">
        <v>331</v>
      </c>
      <c r="B9" s="4">
        <v>0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1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5">
        <f t="shared" si="0"/>
        <v>1</v>
      </c>
    </row>
    <row r="10" spans="1:22" ht="12.75">
      <c r="A10" t="s">
        <v>332</v>
      </c>
      <c r="B10" s="4">
        <v>1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5">
        <f t="shared" si="0"/>
        <v>1</v>
      </c>
    </row>
    <row r="11" spans="1:22" ht="12.75">
      <c r="A11" t="s">
        <v>333</v>
      </c>
      <c r="B11" s="4">
        <v>0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1</v>
      </c>
      <c r="K11" s="4">
        <v>0</v>
      </c>
      <c r="L11" s="4">
        <v>0</v>
      </c>
      <c r="M11" s="4">
        <v>1</v>
      </c>
      <c r="N11" s="4">
        <v>1</v>
      </c>
      <c r="O11" s="4">
        <v>1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5">
        <f t="shared" si="0"/>
        <v>4</v>
      </c>
    </row>
    <row r="12" spans="1:22" ht="12.75">
      <c r="A12" t="s">
        <v>334</v>
      </c>
      <c r="B12" s="4">
        <v>0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1</v>
      </c>
      <c r="L12" s="4">
        <v>0</v>
      </c>
      <c r="M12" s="4">
        <v>4</v>
      </c>
      <c r="N12" s="4">
        <v>0</v>
      </c>
      <c r="O12" s="4">
        <v>2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5">
        <f t="shared" si="0"/>
        <v>7</v>
      </c>
    </row>
    <row r="13" spans="1:22" ht="12.75">
      <c r="A13" t="s">
        <v>335</v>
      </c>
      <c r="B13" s="4">
        <v>0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1</v>
      </c>
      <c r="N13" s="4">
        <v>0</v>
      </c>
      <c r="O13" s="4">
        <v>0</v>
      </c>
      <c r="P13" s="4">
        <v>0</v>
      </c>
      <c r="Q13" s="4">
        <v>1</v>
      </c>
      <c r="R13" s="4">
        <v>0</v>
      </c>
      <c r="S13" s="4">
        <v>0</v>
      </c>
      <c r="T13" s="4">
        <v>0</v>
      </c>
      <c r="U13" s="4">
        <v>0</v>
      </c>
      <c r="V13" s="5">
        <f t="shared" si="0"/>
        <v>2</v>
      </c>
    </row>
    <row r="14" spans="1:22" ht="12.75">
      <c r="A14" t="s">
        <v>336</v>
      </c>
      <c r="B14" s="4">
        <v>0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2</v>
      </c>
      <c r="K14" s="4">
        <v>0</v>
      </c>
      <c r="L14" s="4">
        <v>0</v>
      </c>
      <c r="M14" s="4">
        <v>1</v>
      </c>
      <c r="N14" s="4">
        <v>1</v>
      </c>
      <c r="O14" s="4">
        <v>0</v>
      </c>
      <c r="P14" s="4">
        <v>1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5">
        <f t="shared" si="0"/>
        <v>5</v>
      </c>
    </row>
    <row r="15" spans="1:22" ht="12.75">
      <c r="A15" t="s">
        <v>337</v>
      </c>
      <c r="B15" s="4">
        <v>0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1</v>
      </c>
      <c r="I15" s="4">
        <v>0</v>
      </c>
      <c r="J15" s="4">
        <v>1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5">
        <f t="shared" si="0"/>
        <v>2</v>
      </c>
    </row>
    <row r="16" spans="1:22" ht="12.75">
      <c r="A16" t="s">
        <v>338</v>
      </c>
      <c r="B16" s="4">
        <v>0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1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5">
        <f t="shared" si="0"/>
        <v>1</v>
      </c>
    </row>
    <row r="17" spans="1:22" ht="12.75">
      <c r="A17" t="s">
        <v>339</v>
      </c>
      <c r="B17" s="4">
        <v>0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1</v>
      </c>
      <c r="O17" s="4">
        <v>1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5">
        <f t="shared" si="0"/>
        <v>2</v>
      </c>
    </row>
    <row r="18" spans="1:22" ht="12.75">
      <c r="A18" t="s">
        <v>340</v>
      </c>
      <c r="B18" s="4">
        <v>0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1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5">
        <f t="shared" si="0"/>
        <v>1</v>
      </c>
    </row>
    <row r="19" spans="1:22" ht="12.75">
      <c r="A19" t="s">
        <v>341</v>
      </c>
      <c r="B19" s="4">
        <v>0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4</v>
      </c>
      <c r="K19" s="4">
        <v>2</v>
      </c>
      <c r="L19" s="4">
        <v>2</v>
      </c>
      <c r="M19" s="4">
        <v>2</v>
      </c>
      <c r="N19" s="4">
        <v>3</v>
      </c>
      <c r="O19" s="4">
        <v>1</v>
      </c>
      <c r="P19" s="4">
        <v>1</v>
      </c>
      <c r="Q19" s="4">
        <v>1</v>
      </c>
      <c r="R19" s="4">
        <v>1</v>
      </c>
      <c r="S19" s="4">
        <v>0</v>
      </c>
      <c r="T19" s="4">
        <v>0</v>
      </c>
      <c r="U19" s="4">
        <v>0</v>
      </c>
      <c r="V19" s="5">
        <f t="shared" si="0"/>
        <v>17</v>
      </c>
    </row>
    <row r="20" spans="1:22" ht="12.75">
      <c r="A20" t="s">
        <v>342</v>
      </c>
      <c r="B20" s="4">
        <v>0</v>
      </c>
      <c r="C20" s="4">
        <v>1</v>
      </c>
      <c r="D20" s="4">
        <v>0</v>
      </c>
      <c r="E20" s="4">
        <v>0</v>
      </c>
      <c r="F20" s="4">
        <v>1</v>
      </c>
      <c r="G20" s="4">
        <v>0</v>
      </c>
      <c r="H20" s="4">
        <v>1</v>
      </c>
      <c r="I20" s="4">
        <v>0</v>
      </c>
      <c r="J20" s="4">
        <v>5</v>
      </c>
      <c r="K20" s="4">
        <v>4</v>
      </c>
      <c r="L20" s="4">
        <v>4</v>
      </c>
      <c r="M20" s="4">
        <v>2</v>
      </c>
      <c r="N20" s="4">
        <v>3</v>
      </c>
      <c r="O20" s="4">
        <v>0</v>
      </c>
      <c r="P20" s="4">
        <v>7</v>
      </c>
      <c r="Q20" s="4">
        <v>1</v>
      </c>
      <c r="R20" s="4">
        <v>3</v>
      </c>
      <c r="S20" s="4">
        <v>0</v>
      </c>
      <c r="T20" s="4">
        <v>1</v>
      </c>
      <c r="U20" s="4">
        <v>0</v>
      </c>
      <c r="V20" s="5">
        <f t="shared" si="0"/>
        <v>33</v>
      </c>
    </row>
    <row r="21" spans="1:22" ht="12.75">
      <c r="A21" t="s">
        <v>343</v>
      </c>
      <c r="B21" s="4">
        <v>0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1</v>
      </c>
      <c r="K21" s="4">
        <v>0</v>
      </c>
      <c r="L21" s="4">
        <v>0</v>
      </c>
      <c r="M21" s="4">
        <v>0</v>
      </c>
      <c r="N21" s="4">
        <v>3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5">
        <f t="shared" si="0"/>
        <v>4</v>
      </c>
    </row>
    <row r="22" spans="1:22" ht="12.75">
      <c r="A22" t="s">
        <v>344</v>
      </c>
      <c r="B22" s="4">
        <v>0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3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5">
        <f t="shared" si="0"/>
        <v>3</v>
      </c>
    </row>
    <row r="23" spans="1:22" ht="12.75">
      <c r="A23" t="s">
        <v>347</v>
      </c>
      <c r="B23" s="4">
        <v>9</v>
      </c>
      <c r="C23" s="4">
        <v>32</v>
      </c>
      <c r="D23" s="4">
        <v>10</v>
      </c>
      <c r="E23" s="4">
        <v>22</v>
      </c>
      <c r="F23" s="4">
        <v>1</v>
      </c>
      <c r="G23" s="4">
        <v>0</v>
      </c>
      <c r="H23" s="4">
        <v>0</v>
      </c>
      <c r="I23" s="4">
        <v>0</v>
      </c>
      <c r="J23" s="4">
        <v>2</v>
      </c>
      <c r="K23" s="4">
        <v>1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5">
        <f t="shared" si="0"/>
        <v>77</v>
      </c>
    </row>
    <row r="24" spans="1:22" ht="12.75">
      <c r="A24" t="s">
        <v>348</v>
      </c>
      <c r="B24" s="4">
        <v>7</v>
      </c>
      <c r="C24" s="4">
        <v>4</v>
      </c>
      <c r="D24" s="4">
        <v>4</v>
      </c>
      <c r="E24" s="4">
        <v>3</v>
      </c>
      <c r="F24" s="4">
        <v>1</v>
      </c>
      <c r="G24" s="4">
        <v>0</v>
      </c>
      <c r="H24" s="4">
        <v>0</v>
      </c>
      <c r="I24" s="4">
        <v>0</v>
      </c>
      <c r="J24" s="4">
        <v>1</v>
      </c>
      <c r="K24" s="4">
        <v>1</v>
      </c>
      <c r="L24" s="4">
        <v>0</v>
      </c>
      <c r="M24" s="4">
        <v>0</v>
      </c>
      <c r="N24" s="4">
        <v>0</v>
      </c>
      <c r="O24" s="4">
        <v>1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5">
        <f t="shared" si="0"/>
        <v>22</v>
      </c>
    </row>
    <row r="25" spans="1:22" ht="12.75">
      <c r="A25" t="s">
        <v>349</v>
      </c>
      <c r="B25" s="4">
        <v>0</v>
      </c>
      <c r="C25" s="4">
        <v>1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5">
        <f t="shared" si="0"/>
        <v>1</v>
      </c>
    </row>
    <row r="26" spans="1:22" ht="12.75">
      <c r="A26" t="s">
        <v>350</v>
      </c>
      <c r="B26" s="4">
        <v>0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1</v>
      </c>
      <c r="K26" s="4">
        <v>0</v>
      </c>
      <c r="L26" s="4">
        <v>1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5">
        <f t="shared" si="0"/>
        <v>2</v>
      </c>
    </row>
    <row r="27" spans="1:22" ht="12.75">
      <c r="A27" t="s">
        <v>352</v>
      </c>
      <c r="B27" s="4">
        <v>1</v>
      </c>
      <c r="C27" s="4">
        <v>0</v>
      </c>
      <c r="D27" s="4">
        <v>0</v>
      </c>
      <c r="E27" s="4">
        <v>1</v>
      </c>
      <c r="F27" s="4">
        <v>0</v>
      </c>
      <c r="G27" s="4">
        <v>3</v>
      </c>
      <c r="H27" s="4">
        <v>0</v>
      </c>
      <c r="I27" s="4">
        <v>0</v>
      </c>
      <c r="J27" s="4">
        <v>3</v>
      </c>
      <c r="K27" s="4">
        <v>4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5">
        <f t="shared" si="0"/>
        <v>12</v>
      </c>
    </row>
    <row r="28" spans="1:22" ht="12.75">
      <c r="A28" t="s">
        <v>353</v>
      </c>
      <c r="B28" s="4">
        <v>0</v>
      </c>
      <c r="C28" s="4">
        <v>0</v>
      </c>
      <c r="D28" s="4">
        <v>0</v>
      </c>
      <c r="E28" s="4">
        <v>1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1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5">
        <f t="shared" si="0"/>
        <v>2</v>
      </c>
    </row>
    <row r="29" spans="1:22" ht="12.75">
      <c r="A29" t="s">
        <v>354</v>
      </c>
      <c r="B29" s="4">
        <v>0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2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5">
        <f t="shared" si="0"/>
        <v>2</v>
      </c>
    </row>
    <row r="30" spans="1:22" ht="12.75">
      <c r="A30" t="s">
        <v>355</v>
      </c>
      <c r="B30" s="4">
        <v>0</v>
      </c>
      <c r="C30" s="4">
        <v>0</v>
      </c>
      <c r="D30" s="4">
        <v>0</v>
      </c>
      <c r="E30" s="4">
        <v>0</v>
      </c>
      <c r="F30" s="4">
        <v>0</v>
      </c>
      <c r="G30" s="4">
        <v>1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1</v>
      </c>
      <c r="N30" s="4">
        <v>0</v>
      </c>
      <c r="O30" s="4">
        <v>1</v>
      </c>
      <c r="P30" s="4">
        <v>0</v>
      </c>
      <c r="Q30" s="4">
        <v>1</v>
      </c>
      <c r="R30" s="4">
        <v>0</v>
      </c>
      <c r="S30" s="4">
        <v>0</v>
      </c>
      <c r="T30" s="4">
        <v>0</v>
      </c>
      <c r="U30" s="4">
        <v>0</v>
      </c>
      <c r="V30" s="5">
        <f t="shared" si="0"/>
        <v>4</v>
      </c>
    </row>
    <row r="31" spans="1:22" ht="12.75">
      <c r="A31" t="s">
        <v>356</v>
      </c>
      <c r="B31" s="4">
        <v>0</v>
      </c>
      <c r="C31" s="4">
        <v>0</v>
      </c>
      <c r="D31" s="4"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3</v>
      </c>
      <c r="L31" s="4">
        <v>0</v>
      </c>
      <c r="M31" s="4">
        <v>1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5">
        <f t="shared" si="0"/>
        <v>4</v>
      </c>
    </row>
    <row r="32" spans="1:22" ht="12.75">
      <c r="A32" t="s">
        <v>357</v>
      </c>
      <c r="B32" s="4">
        <v>0</v>
      </c>
      <c r="C32" s="4">
        <v>0</v>
      </c>
      <c r="D32" s="4">
        <v>0</v>
      </c>
      <c r="E32" s="4">
        <v>3</v>
      </c>
      <c r="F32" s="4">
        <v>2</v>
      </c>
      <c r="G32" s="4">
        <v>1</v>
      </c>
      <c r="H32" s="4">
        <v>1</v>
      </c>
      <c r="I32" s="4">
        <v>0</v>
      </c>
      <c r="J32" s="4">
        <v>1</v>
      </c>
      <c r="K32" s="4">
        <v>2</v>
      </c>
      <c r="L32" s="4">
        <v>2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5">
        <f t="shared" si="0"/>
        <v>12</v>
      </c>
    </row>
    <row r="33" spans="1:22" ht="12.75">
      <c r="A33" t="s">
        <v>358</v>
      </c>
      <c r="B33" s="4">
        <v>0</v>
      </c>
      <c r="C33" s="4">
        <v>0</v>
      </c>
      <c r="D33" s="4">
        <v>0</v>
      </c>
      <c r="E33" s="4">
        <v>0</v>
      </c>
      <c r="F33" s="4">
        <v>0</v>
      </c>
      <c r="G33" s="4">
        <v>1</v>
      </c>
      <c r="H33" s="4">
        <v>0</v>
      </c>
      <c r="I33" s="4">
        <v>0</v>
      </c>
      <c r="J33" s="4">
        <v>1</v>
      </c>
      <c r="K33" s="4">
        <v>2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5">
        <f t="shared" si="0"/>
        <v>4</v>
      </c>
    </row>
    <row r="34" spans="1:22" ht="12.75">
      <c r="A34" t="s">
        <v>359</v>
      </c>
      <c r="B34" s="4">
        <v>1</v>
      </c>
      <c r="C34" s="4">
        <v>2</v>
      </c>
      <c r="D34" s="4">
        <v>0</v>
      </c>
      <c r="E34" s="4">
        <v>5</v>
      </c>
      <c r="F34" s="4">
        <v>0</v>
      </c>
      <c r="G34" s="4">
        <v>1</v>
      </c>
      <c r="H34" s="4">
        <v>0</v>
      </c>
      <c r="I34" s="4">
        <v>0</v>
      </c>
      <c r="J34" s="4">
        <v>0</v>
      </c>
      <c r="K34" s="4">
        <v>1</v>
      </c>
      <c r="L34" s="4">
        <v>1</v>
      </c>
      <c r="M34" s="4">
        <v>0</v>
      </c>
      <c r="N34" s="4">
        <v>1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5">
        <f t="shared" si="0"/>
        <v>12</v>
      </c>
    </row>
    <row r="35" spans="1:22" ht="12.75">
      <c r="A35" t="s">
        <v>360</v>
      </c>
      <c r="B35" s="4">
        <v>0</v>
      </c>
      <c r="C35" s="4">
        <v>0</v>
      </c>
      <c r="D35" s="4">
        <v>0</v>
      </c>
      <c r="E35" s="4">
        <v>0</v>
      </c>
      <c r="F35" s="4">
        <v>0</v>
      </c>
      <c r="G35" s="4">
        <v>1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5">
        <f t="shared" si="0"/>
        <v>1</v>
      </c>
    </row>
    <row r="36" spans="1:22" ht="12.75">
      <c r="A36" s="2" t="s">
        <v>326</v>
      </c>
      <c r="B36" s="5">
        <f aca="true" t="shared" si="1" ref="B36:V36">SUM(B7:B35)</f>
        <v>19</v>
      </c>
      <c r="C36" s="5">
        <f t="shared" si="1"/>
        <v>40</v>
      </c>
      <c r="D36" s="5">
        <f t="shared" si="1"/>
        <v>14</v>
      </c>
      <c r="E36" s="5">
        <f t="shared" si="1"/>
        <v>35</v>
      </c>
      <c r="F36" s="5">
        <f t="shared" si="1"/>
        <v>5</v>
      </c>
      <c r="G36" s="5">
        <f t="shared" si="1"/>
        <v>8</v>
      </c>
      <c r="H36" s="5">
        <f t="shared" si="1"/>
        <v>3</v>
      </c>
      <c r="I36" s="5">
        <f t="shared" si="1"/>
        <v>0</v>
      </c>
      <c r="J36" s="5">
        <f t="shared" si="1"/>
        <v>29</v>
      </c>
      <c r="K36" s="5">
        <f t="shared" si="1"/>
        <v>21</v>
      </c>
      <c r="L36" s="5">
        <f t="shared" si="1"/>
        <v>10</v>
      </c>
      <c r="M36" s="5">
        <f t="shared" si="1"/>
        <v>13</v>
      </c>
      <c r="N36" s="5">
        <f t="shared" si="1"/>
        <v>16</v>
      </c>
      <c r="O36" s="5">
        <f t="shared" si="1"/>
        <v>7</v>
      </c>
      <c r="P36" s="5">
        <f t="shared" si="1"/>
        <v>10</v>
      </c>
      <c r="Q36" s="5">
        <f t="shared" si="1"/>
        <v>4</v>
      </c>
      <c r="R36" s="5">
        <f t="shared" si="1"/>
        <v>5</v>
      </c>
      <c r="S36" s="5">
        <f t="shared" si="1"/>
        <v>0</v>
      </c>
      <c r="T36" s="5">
        <f t="shared" si="1"/>
        <v>1</v>
      </c>
      <c r="U36" s="5">
        <f t="shared" si="1"/>
        <v>0</v>
      </c>
      <c r="V36" s="5">
        <f t="shared" si="1"/>
        <v>240</v>
      </c>
    </row>
  </sheetData>
  <sheetProtection/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8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8">
      <c r="A1" s="1" t="s">
        <v>73</v>
      </c>
    </row>
    <row r="2" ht="12.75">
      <c r="A2" s="2" t="s">
        <v>74</v>
      </c>
    </row>
    <row r="3" ht="12.75">
      <c r="A3" s="2" t="s">
        <v>75</v>
      </c>
    </row>
    <row r="4" spans="1:5" ht="15.75">
      <c r="A4" s="3" t="s">
        <v>76</v>
      </c>
      <c r="E4" s="3" t="s">
        <v>77</v>
      </c>
    </row>
    <row r="5" spans="1:5" ht="12.75">
      <c r="A5" s="2" t="s">
        <v>78</v>
      </c>
      <c r="E5" s="2" t="s">
        <v>79</v>
      </c>
    </row>
    <row r="6" spans="1:12" ht="12.75">
      <c r="A6" s="2" t="s">
        <v>80</v>
      </c>
      <c r="B6" s="2" t="s">
        <v>81</v>
      </c>
      <c r="C6" s="2" t="s">
        <v>82</v>
      </c>
      <c r="D6" s="2" t="s">
        <v>4</v>
      </c>
      <c r="E6" s="2" t="s">
        <v>83</v>
      </c>
      <c r="F6" s="2" t="s">
        <v>81</v>
      </c>
      <c r="G6" s="2" t="s">
        <v>82</v>
      </c>
      <c r="H6" s="2" t="s">
        <v>4</v>
      </c>
      <c r="I6" s="2" t="s">
        <v>84</v>
      </c>
      <c r="J6" s="2" t="s">
        <v>81</v>
      </c>
      <c r="K6" s="2" t="s">
        <v>82</v>
      </c>
      <c r="L6" s="2" t="s">
        <v>4</v>
      </c>
    </row>
    <row r="7" spans="1:12" ht="12.75">
      <c r="A7" t="s">
        <v>85</v>
      </c>
      <c r="B7" s="4">
        <v>3</v>
      </c>
      <c r="C7" s="4">
        <v>2</v>
      </c>
      <c r="D7" s="4">
        <v>2</v>
      </c>
      <c r="E7" t="s">
        <v>85</v>
      </c>
      <c r="F7" s="4">
        <v>336968</v>
      </c>
      <c r="G7" s="4">
        <v>145600</v>
      </c>
      <c r="H7" s="4">
        <v>284704</v>
      </c>
      <c r="I7" t="s">
        <v>85</v>
      </c>
      <c r="J7" s="4">
        <v>0</v>
      </c>
      <c r="K7" s="4">
        <v>0</v>
      </c>
      <c r="L7" s="4">
        <v>0</v>
      </c>
    </row>
    <row r="8" spans="1:12" ht="12.75">
      <c r="A8" t="s">
        <v>86</v>
      </c>
      <c r="B8" s="4">
        <v>1</v>
      </c>
      <c r="C8" s="4">
        <v>2</v>
      </c>
      <c r="D8" s="4">
        <v>2</v>
      </c>
      <c r="E8" t="s">
        <v>86</v>
      </c>
      <c r="F8" s="4">
        <v>306011</v>
      </c>
      <c r="G8" s="4">
        <v>211549</v>
      </c>
      <c r="H8" s="4">
        <v>241302</v>
      </c>
      <c r="I8" t="s">
        <v>86</v>
      </c>
      <c r="J8" s="4">
        <v>0</v>
      </c>
      <c r="K8" s="4">
        <v>0</v>
      </c>
      <c r="L8" s="4">
        <v>2387</v>
      </c>
    </row>
    <row r="9" spans="1:12" ht="12.75">
      <c r="A9" t="s">
        <v>87</v>
      </c>
      <c r="B9" s="4">
        <v>29</v>
      </c>
      <c r="C9" s="4">
        <v>26</v>
      </c>
      <c r="D9" s="4">
        <v>24</v>
      </c>
      <c r="E9" t="s">
        <v>87</v>
      </c>
      <c r="F9" s="4">
        <v>2780614</v>
      </c>
      <c r="G9" s="4">
        <v>2687287</v>
      </c>
      <c r="H9" s="4">
        <v>2406367</v>
      </c>
      <c r="I9" t="s">
        <v>87</v>
      </c>
      <c r="J9" s="4">
        <v>0</v>
      </c>
      <c r="K9" s="4">
        <v>0</v>
      </c>
      <c r="L9" s="4">
        <v>14277</v>
      </c>
    </row>
    <row r="10" spans="1:12" ht="12.75">
      <c r="A10" t="s">
        <v>88</v>
      </c>
      <c r="B10" s="4">
        <v>65</v>
      </c>
      <c r="C10" s="4">
        <v>55</v>
      </c>
      <c r="D10" s="4">
        <v>50</v>
      </c>
      <c r="E10" t="s">
        <v>88</v>
      </c>
      <c r="F10" s="4">
        <v>2409031</v>
      </c>
      <c r="G10" s="4">
        <v>2090004</v>
      </c>
      <c r="H10" s="4">
        <v>1809471</v>
      </c>
      <c r="I10" t="s">
        <v>88</v>
      </c>
      <c r="J10" s="4">
        <v>0</v>
      </c>
      <c r="K10" s="4">
        <v>0</v>
      </c>
      <c r="L10" s="4">
        <v>0</v>
      </c>
    </row>
    <row r="11" spans="1:12" ht="12.75">
      <c r="A11" t="s">
        <v>89</v>
      </c>
      <c r="B11" s="4">
        <v>8</v>
      </c>
      <c r="C11" s="4">
        <v>8</v>
      </c>
      <c r="D11" s="4">
        <v>7</v>
      </c>
      <c r="E11" t="s">
        <v>89</v>
      </c>
      <c r="F11" s="4">
        <v>601985</v>
      </c>
      <c r="G11" s="4">
        <v>593557</v>
      </c>
      <c r="H11" s="4">
        <v>613142</v>
      </c>
      <c r="I11" t="s">
        <v>89</v>
      </c>
      <c r="J11" s="4">
        <v>0</v>
      </c>
      <c r="K11" s="4">
        <v>0</v>
      </c>
      <c r="L11" s="4">
        <v>3097</v>
      </c>
    </row>
    <row r="12" spans="1:12" ht="12.75">
      <c r="A12" t="s">
        <v>90</v>
      </c>
      <c r="B12" s="4">
        <v>0</v>
      </c>
      <c r="C12" s="4">
        <v>0</v>
      </c>
      <c r="D12" s="4">
        <v>0</v>
      </c>
      <c r="E12" t="s">
        <v>90</v>
      </c>
      <c r="F12" s="4">
        <v>0</v>
      </c>
      <c r="G12" s="4">
        <v>0</v>
      </c>
      <c r="H12" s="4">
        <v>0</v>
      </c>
      <c r="I12" t="s">
        <v>90</v>
      </c>
      <c r="J12" s="4">
        <v>0</v>
      </c>
      <c r="K12" s="4">
        <v>0</v>
      </c>
      <c r="L12" s="4">
        <v>0</v>
      </c>
    </row>
    <row r="13" spans="1:12" ht="12.75">
      <c r="A13" t="s">
        <v>91</v>
      </c>
      <c r="B13" s="4">
        <v>106</v>
      </c>
      <c r="C13" s="4">
        <v>112</v>
      </c>
      <c r="D13" s="4">
        <v>116</v>
      </c>
      <c r="E13" t="s">
        <v>91</v>
      </c>
      <c r="F13" s="4">
        <v>2464300</v>
      </c>
      <c r="G13" s="4">
        <v>2849072</v>
      </c>
      <c r="H13" s="4">
        <v>3000333</v>
      </c>
      <c r="I13" t="s">
        <v>91</v>
      </c>
      <c r="J13" s="4">
        <v>0</v>
      </c>
      <c r="K13" s="4">
        <v>0</v>
      </c>
      <c r="L13" s="4">
        <v>0</v>
      </c>
    </row>
    <row r="14" spans="1:12" ht="12.75">
      <c r="A14" t="s">
        <v>92</v>
      </c>
      <c r="B14" s="4">
        <v>2</v>
      </c>
      <c r="C14" s="4">
        <v>2</v>
      </c>
      <c r="D14" s="4">
        <v>2</v>
      </c>
      <c r="E14" t="s">
        <v>92</v>
      </c>
      <c r="F14" s="4">
        <v>133531</v>
      </c>
      <c r="G14" s="4">
        <v>157353</v>
      </c>
      <c r="H14" s="4">
        <v>163266</v>
      </c>
      <c r="I14" t="s">
        <v>92</v>
      </c>
      <c r="J14" s="4">
        <v>0</v>
      </c>
      <c r="K14" s="4">
        <v>0</v>
      </c>
      <c r="L14" s="4">
        <v>0</v>
      </c>
    </row>
    <row r="15" spans="1:12" ht="12.75">
      <c r="A15" t="s">
        <v>93</v>
      </c>
      <c r="B15" s="4">
        <v>35</v>
      </c>
      <c r="C15" s="4">
        <v>37</v>
      </c>
      <c r="D15" s="4">
        <v>37</v>
      </c>
      <c r="E15" t="s">
        <v>93</v>
      </c>
      <c r="F15" s="4">
        <v>909542</v>
      </c>
      <c r="G15" s="4">
        <v>893018</v>
      </c>
      <c r="H15" s="4">
        <v>938041</v>
      </c>
      <c r="I15" t="s">
        <v>93</v>
      </c>
      <c r="J15" s="4">
        <v>0</v>
      </c>
      <c r="K15" s="4">
        <v>0</v>
      </c>
      <c r="L15" s="4">
        <v>0</v>
      </c>
    </row>
    <row r="16" spans="1:12" ht="12.75">
      <c r="A16" s="2" t="s">
        <v>94</v>
      </c>
      <c r="B16" s="5">
        <f>SUM(B7:B15)</f>
        <v>249</v>
      </c>
      <c r="C16" s="5">
        <f>SUM(C7:C15)</f>
        <v>244</v>
      </c>
      <c r="D16" s="5">
        <f>SUM(D7:D15)</f>
        <v>240</v>
      </c>
      <c r="E16" s="2" t="s">
        <v>95</v>
      </c>
      <c r="F16" s="5">
        <f>SUM(F7:F15)</f>
        <v>9941982</v>
      </c>
      <c r="G16" s="5">
        <f>SUM(G7:G15)</f>
        <v>9627440</v>
      </c>
      <c r="H16" s="5">
        <f>SUM(H7:H15)</f>
        <v>9456626</v>
      </c>
      <c r="I16" s="2" t="s">
        <v>94</v>
      </c>
      <c r="J16" s="5">
        <f>SUM(J7:J15)</f>
        <v>0</v>
      </c>
      <c r="K16" s="5">
        <f>SUM(K7:K15)</f>
        <v>0</v>
      </c>
      <c r="L16" s="5">
        <f>SUM(L7:L15)</f>
        <v>19761</v>
      </c>
    </row>
    <row r="17" spans="5:8" ht="12.75">
      <c r="E17" s="2" t="s">
        <v>96</v>
      </c>
      <c r="F17" s="4">
        <v>4598763</v>
      </c>
      <c r="G17" s="4">
        <v>4179441</v>
      </c>
      <c r="H17" s="4">
        <v>4089905</v>
      </c>
    </row>
    <row r="18" spans="5:8" ht="12.75">
      <c r="E18" s="2" t="s">
        <v>97</v>
      </c>
      <c r="F18" s="5">
        <f>SUM(F16:F17)</f>
        <v>14540745</v>
      </c>
      <c r="G18" s="5">
        <f>SUM(G16:G17)</f>
        <v>13806881</v>
      </c>
      <c r="H18" s="5">
        <f>SUM(H16:H17)</f>
        <v>13546531</v>
      </c>
    </row>
  </sheetData>
  <sheetProtection/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Z3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8">
      <c r="A1" s="1" t="s">
        <v>435</v>
      </c>
    </row>
    <row r="5" spans="1:26" ht="12.75">
      <c r="A5" s="2" t="s">
        <v>436</v>
      </c>
      <c r="B5" s="2" t="s">
        <v>437</v>
      </c>
      <c r="D5" s="2" t="s">
        <v>438</v>
      </c>
      <c r="F5" s="2" t="s">
        <v>439</v>
      </c>
      <c r="H5" s="2" t="s">
        <v>440</v>
      </c>
      <c r="J5" s="2" t="s">
        <v>441</v>
      </c>
      <c r="L5" s="2" t="s">
        <v>442</v>
      </c>
      <c r="N5" s="2" t="s">
        <v>443</v>
      </c>
      <c r="P5" s="2" t="s">
        <v>444</v>
      </c>
      <c r="R5" s="2" t="s">
        <v>445</v>
      </c>
      <c r="T5" s="2" t="s">
        <v>446</v>
      </c>
      <c r="V5" s="2" t="s">
        <v>447</v>
      </c>
      <c r="X5" s="2" t="s">
        <v>448</v>
      </c>
      <c r="Z5" s="2" t="s">
        <v>326</v>
      </c>
    </row>
    <row r="6" spans="1:25" ht="12.75">
      <c r="A6" s="2" t="s">
        <v>320</v>
      </c>
      <c r="B6" t="s">
        <v>327</v>
      </c>
      <c r="C6" t="s">
        <v>328</v>
      </c>
      <c r="D6" t="s">
        <v>327</v>
      </c>
      <c r="E6" t="s">
        <v>328</v>
      </c>
      <c r="F6" t="s">
        <v>327</v>
      </c>
      <c r="G6" t="s">
        <v>328</v>
      </c>
      <c r="H6" t="s">
        <v>327</v>
      </c>
      <c r="I6" t="s">
        <v>328</v>
      </c>
      <c r="J6" t="s">
        <v>327</v>
      </c>
      <c r="K6" t="s">
        <v>328</v>
      </c>
      <c r="L6" t="s">
        <v>327</v>
      </c>
      <c r="M6" t="s">
        <v>328</v>
      </c>
      <c r="N6" t="s">
        <v>327</v>
      </c>
      <c r="O6" t="s">
        <v>328</v>
      </c>
      <c r="P6" t="s">
        <v>327</v>
      </c>
      <c r="Q6" t="s">
        <v>328</v>
      </c>
      <c r="R6" t="s">
        <v>327</v>
      </c>
      <c r="S6" t="s">
        <v>328</v>
      </c>
      <c r="T6" t="s">
        <v>327</v>
      </c>
      <c r="U6" t="s">
        <v>328</v>
      </c>
      <c r="V6" t="s">
        <v>327</v>
      </c>
      <c r="W6" t="s">
        <v>328</v>
      </c>
      <c r="X6" t="s">
        <v>327</v>
      </c>
      <c r="Y6" t="s">
        <v>328</v>
      </c>
    </row>
    <row r="7" spans="1:26" ht="12.75">
      <c r="A7" t="s">
        <v>329</v>
      </c>
      <c r="B7" s="4">
        <v>0</v>
      </c>
      <c r="C7" s="4">
        <v>0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4">
        <v>0</v>
      </c>
      <c r="P7" s="4">
        <v>0</v>
      </c>
      <c r="Q7" s="4">
        <v>0</v>
      </c>
      <c r="R7" s="4">
        <v>1</v>
      </c>
      <c r="S7" s="4">
        <v>0</v>
      </c>
      <c r="T7" s="4">
        <v>0</v>
      </c>
      <c r="U7" s="4">
        <v>0</v>
      </c>
      <c r="V7" s="4">
        <v>0</v>
      </c>
      <c r="W7" s="4">
        <v>0</v>
      </c>
      <c r="X7" s="4">
        <v>0</v>
      </c>
      <c r="Y7" s="4">
        <v>0</v>
      </c>
      <c r="Z7" s="5">
        <f aca="true" t="shared" si="0" ref="Z7:Z35">SUM(B7:Y7)</f>
        <v>1</v>
      </c>
    </row>
    <row r="8" spans="1:26" ht="12.75">
      <c r="A8" t="s">
        <v>330</v>
      </c>
      <c r="B8" s="4">
        <v>0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>
        <v>0</v>
      </c>
      <c r="Q8" s="4">
        <v>0</v>
      </c>
      <c r="R8" s="4">
        <v>0</v>
      </c>
      <c r="S8" s="4">
        <v>0</v>
      </c>
      <c r="T8" s="4">
        <v>1</v>
      </c>
      <c r="U8" s="4">
        <v>0</v>
      </c>
      <c r="V8" s="4">
        <v>0</v>
      </c>
      <c r="W8" s="4">
        <v>0</v>
      </c>
      <c r="X8" s="4">
        <v>0</v>
      </c>
      <c r="Y8" s="4">
        <v>0</v>
      </c>
      <c r="Z8" s="5">
        <f t="shared" si="0"/>
        <v>1</v>
      </c>
    </row>
    <row r="9" spans="1:26" ht="12.75">
      <c r="A9" t="s">
        <v>331</v>
      </c>
      <c r="B9" s="4">
        <v>0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1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5">
        <f t="shared" si="0"/>
        <v>1</v>
      </c>
    </row>
    <row r="10" spans="1:26" ht="12.75">
      <c r="A10" t="s">
        <v>332</v>
      </c>
      <c r="B10" s="4">
        <v>0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1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5">
        <f t="shared" si="0"/>
        <v>1</v>
      </c>
    </row>
    <row r="11" spans="1:26" ht="12.75">
      <c r="A11" t="s">
        <v>333</v>
      </c>
      <c r="B11" s="4">
        <v>0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1</v>
      </c>
      <c r="S11" s="4">
        <v>1</v>
      </c>
      <c r="T11" s="4">
        <v>1</v>
      </c>
      <c r="U11" s="4">
        <v>1</v>
      </c>
      <c r="V11" s="4">
        <v>0</v>
      </c>
      <c r="W11" s="4">
        <v>0</v>
      </c>
      <c r="X11" s="4">
        <v>0</v>
      </c>
      <c r="Y11" s="4">
        <v>0</v>
      </c>
      <c r="Z11" s="5">
        <f t="shared" si="0"/>
        <v>4</v>
      </c>
    </row>
    <row r="12" spans="1:26" ht="12.75">
      <c r="A12" t="s">
        <v>334</v>
      </c>
      <c r="B12" s="4">
        <v>0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3</v>
      </c>
      <c r="T12" s="4">
        <v>0</v>
      </c>
      <c r="U12" s="4">
        <v>4</v>
      </c>
      <c r="V12" s="4">
        <v>0</v>
      </c>
      <c r="W12" s="4">
        <v>0</v>
      </c>
      <c r="X12" s="4">
        <v>0</v>
      </c>
      <c r="Y12" s="4">
        <v>0</v>
      </c>
      <c r="Z12" s="5">
        <f t="shared" si="0"/>
        <v>7</v>
      </c>
    </row>
    <row r="13" spans="1:26" ht="12.75">
      <c r="A13" t="s">
        <v>335</v>
      </c>
      <c r="B13" s="4">
        <v>0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1</v>
      </c>
      <c r="T13" s="4">
        <v>0</v>
      </c>
      <c r="U13" s="4">
        <v>1</v>
      </c>
      <c r="V13" s="4">
        <v>0</v>
      </c>
      <c r="W13" s="4">
        <v>0</v>
      </c>
      <c r="X13" s="4">
        <v>0</v>
      </c>
      <c r="Y13" s="4">
        <v>0</v>
      </c>
      <c r="Z13" s="5">
        <f t="shared" si="0"/>
        <v>2</v>
      </c>
    </row>
    <row r="14" spans="1:26" ht="12.75">
      <c r="A14" t="s">
        <v>336</v>
      </c>
      <c r="B14" s="4">
        <v>0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2</v>
      </c>
      <c r="Q14" s="4">
        <v>0</v>
      </c>
      <c r="R14" s="4">
        <v>0</v>
      </c>
      <c r="S14" s="4">
        <v>1</v>
      </c>
      <c r="T14" s="4">
        <v>1</v>
      </c>
      <c r="U14" s="4">
        <v>0</v>
      </c>
      <c r="V14" s="4">
        <v>1</v>
      </c>
      <c r="W14" s="4">
        <v>0</v>
      </c>
      <c r="X14" s="4">
        <v>0</v>
      </c>
      <c r="Y14" s="4">
        <v>0</v>
      </c>
      <c r="Z14" s="5">
        <f t="shared" si="0"/>
        <v>5</v>
      </c>
    </row>
    <row r="15" spans="1:26" ht="12.75">
      <c r="A15" t="s">
        <v>337</v>
      </c>
      <c r="B15" s="4">
        <v>0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2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5">
        <f t="shared" si="0"/>
        <v>2</v>
      </c>
    </row>
    <row r="16" spans="1:26" ht="12.75">
      <c r="A16" t="s">
        <v>338</v>
      </c>
      <c r="B16" s="4">
        <v>0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1</v>
      </c>
      <c r="W16" s="4">
        <v>0</v>
      </c>
      <c r="X16" s="4">
        <v>0</v>
      </c>
      <c r="Y16" s="4">
        <v>0</v>
      </c>
      <c r="Z16" s="5">
        <f t="shared" si="0"/>
        <v>1</v>
      </c>
    </row>
    <row r="17" spans="1:26" ht="12.75">
      <c r="A17" t="s">
        <v>339</v>
      </c>
      <c r="B17" s="4">
        <v>0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1</v>
      </c>
      <c r="S17" s="4">
        <v>0</v>
      </c>
      <c r="T17" s="4">
        <v>0</v>
      </c>
      <c r="U17" s="4">
        <v>1</v>
      </c>
      <c r="V17" s="4">
        <v>0</v>
      </c>
      <c r="W17" s="4">
        <v>0</v>
      </c>
      <c r="X17" s="4">
        <v>0</v>
      </c>
      <c r="Y17" s="4">
        <v>0</v>
      </c>
      <c r="Z17" s="5">
        <f t="shared" si="0"/>
        <v>2</v>
      </c>
    </row>
    <row r="18" spans="1:26" ht="12.75">
      <c r="A18" t="s">
        <v>340</v>
      </c>
      <c r="B18" s="4">
        <v>0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1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5">
        <f t="shared" si="0"/>
        <v>1</v>
      </c>
    </row>
    <row r="19" spans="1:26" ht="12.75">
      <c r="A19" t="s">
        <v>341</v>
      </c>
      <c r="B19" s="4">
        <v>0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2</v>
      </c>
      <c r="O19" s="4">
        <v>3</v>
      </c>
      <c r="P19" s="4">
        <v>2</v>
      </c>
      <c r="Q19" s="4">
        <v>1</v>
      </c>
      <c r="R19" s="4">
        <v>2</v>
      </c>
      <c r="S19" s="4">
        <v>1</v>
      </c>
      <c r="T19" s="4">
        <v>5</v>
      </c>
      <c r="U19" s="4">
        <v>1</v>
      </c>
      <c r="V19" s="4">
        <v>0</v>
      </c>
      <c r="W19" s="4">
        <v>0</v>
      </c>
      <c r="X19" s="4">
        <v>0</v>
      </c>
      <c r="Y19" s="4">
        <v>0</v>
      </c>
      <c r="Z19" s="5">
        <f t="shared" si="0"/>
        <v>17</v>
      </c>
    </row>
    <row r="20" spans="1:26" ht="12.75">
      <c r="A20" t="s">
        <v>342</v>
      </c>
      <c r="B20" s="4">
        <v>0</v>
      </c>
      <c r="C20" s="4">
        <v>0</v>
      </c>
      <c r="D20" s="4">
        <v>0</v>
      </c>
      <c r="E20" s="4">
        <v>0</v>
      </c>
      <c r="F20" s="4">
        <v>0</v>
      </c>
      <c r="G20" s="4">
        <v>1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2</v>
      </c>
      <c r="O20" s="4">
        <v>1</v>
      </c>
      <c r="P20" s="4">
        <v>3</v>
      </c>
      <c r="Q20" s="4">
        <v>4</v>
      </c>
      <c r="R20" s="4">
        <v>5</v>
      </c>
      <c r="S20" s="4">
        <v>1</v>
      </c>
      <c r="T20" s="4">
        <v>9</v>
      </c>
      <c r="U20" s="4">
        <v>1</v>
      </c>
      <c r="V20" s="4">
        <v>6</v>
      </c>
      <c r="W20" s="4">
        <v>0</v>
      </c>
      <c r="X20" s="4">
        <v>0</v>
      </c>
      <c r="Y20" s="4">
        <v>0</v>
      </c>
      <c r="Z20" s="5">
        <f t="shared" si="0"/>
        <v>33</v>
      </c>
    </row>
    <row r="21" spans="1:26" ht="12.75">
      <c r="A21" t="s">
        <v>343</v>
      </c>
      <c r="B21" s="4">
        <v>0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1</v>
      </c>
      <c r="S21" s="4">
        <v>0</v>
      </c>
      <c r="T21" s="4">
        <v>3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5">
        <f t="shared" si="0"/>
        <v>4</v>
      </c>
    </row>
    <row r="22" spans="1:26" ht="12.75">
      <c r="A22" t="s">
        <v>344</v>
      </c>
      <c r="B22" s="4">
        <v>0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2</v>
      </c>
      <c r="S22" s="4">
        <v>0</v>
      </c>
      <c r="T22" s="4">
        <v>1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5">
        <f t="shared" si="0"/>
        <v>3</v>
      </c>
    </row>
    <row r="23" spans="1:26" ht="12.75">
      <c r="A23" t="s">
        <v>347</v>
      </c>
      <c r="B23" s="4">
        <v>0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2</v>
      </c>
      <c r="J23" s="4">
        <v>6</v>
      </c>
      <c r="K23" s="4">
        <v>19</v>
      </c>
      <c r="L23" s="4">
        <v>12</v>
      </c>
      <c r="M23" s="4">
        <v>22</v>
      </c>
      <c r="N23" s="4">
        <v>2</v>
      </c>
      <c r="O23" s="4">
        <v>7</v>
      </c>
      <c r="P23" s="4">
        <v>2</v>
      </c>
      <c r="Q23" s="4">
        <v>5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5">
        <f t="shared" si="0"/>
        <v>77</v>
      </c>
    </row>
    <row r="24" spans="1:26" ht="12.75">
      <c r="A24" t="s">
        <v>348</v>
      </c>
      <c r="B24" s="4">
        <v>0</v>
      </c>
      <c r="C24" s="4">
        <v>0</v>
      </c>
      <c r="D24" s="4">
        <v>0</v>
      </c>
      <c r="E24" s="4">
        <v>0</v>
      </c>
      <c r="F24" s="4">
        <v>1</v>
      </c>
      <c r="G24" s="4">
        <v>0</v>
      </c>
      <c r="H24" s="4">
        <v>0</v>
      </c>
      <c r="I24" s="4">
        <v>0</v>
      </c>
      <c r="J24" s="4">
        <v>4</v>
      </c>
      <c r="K24" s="4">
        <v>2</v>
      </c>
      <c r="L24" s="4">
        <v>6</v>
      </c>
      <c r="M24" s="4">
        <v>3</v>
      </c>
      <c r="N24" s="4">
        <v>1</v>
      </c>
      <c r="O24" s="4">
        <v>1</v>
      </c>
      <c r="P24" s="4">
        <v>0</v>
      </c>
      <c r="Q24" s="4">
        <v>2</v>
      </c>
      <c r="R24" s="4">
        <v>0</v>
      </c>
      <c r="S24" s="4">
        <v>0</v>
      </c>
      <c r="T24" s="4">
        <v>1</v>
      </c>
      <c r="U24" s="4">
        <v>1</v>
      </c>
      <c r="V24" s="4">
        <v>0</v>
      </c>
      <c r="W24" s="4">
        <v>0</v>
      </c>
      <c r="X24" s="4">
        <v>0</v>
      </c>
      <c r="Y24" s="4">
        <v>0</v>
      </c>
      <c r="Z24" s="5">
        <f t="shared" si="0"/>
        <v>22</v>
      </c>
    </row>
    <row r="25" spans="1:26" ht="12.75">
      <c r="A25" t="s">
        <v>349</v>
      </c>
      <c r="B25" s="4">
        <v>0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1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5">
        <f t="shared" si="0"/>
        <v>1</v>
      </c>
    </row>
    <row r="26" spans="1:26" ht="12.75">
      <c r="A26" t="s">
        <v>350</v>
      </c>
      <c r="B26" s="4">
        <v>0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1</v>
      </c>
      <c r="Q26" s="4">
        <v>0</v>
      </c>
      <c r="R26" s="4">
        <v>1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5">
        <f t="shared" si="0"/>
        <v>2</v>
      </c>
    </row>
    <row r="27" spans="1:26" ht="12.75">
      <c r="A27" t="s">
        <v>352</v>
      </c>
      <c r="B27" s="4">
        <v>0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1</v>
      </c>
      <c r="L27" s="4">
        <v>0</v>
      </c>
      <c r="M27" s="4">
        <v>0</v>
      </c>
      <c r="N27" s="4">
        <v>0</v>
      </c>
      <c r="O27" s="4">
        <v>3</v>
      </c>
      <c r="P27" s="4">
        <v>2</v>
      </c>
      <c r="Q27" s="4">
        <v>3</v>
      </c>
      <c r="R27" s="4">
        <v>1</v>
      </c>
      <c r="S27" s="4">
        <v>1</v>
      </c>
      <c r="T27" s="4">
        <v>1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5">
        <f t="shared" si="0"/>
        <v>12</v>
      </c>
    </row>
    <row r="28" spans="1:26" ht="12.75">
      <c r="A28" t="s">
        <v>353</v>
      </c>
      <c r="B28" s="4">
        <v>0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1</v>
      </c>
      <c r="P28" s="4">
        <v>0</v>
      </c>
      <c r="Q28" s="4">
        <v>0</v>
      </c>
      <c r="R28" s="4">
        <v>1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5">
        <f t="shared" si="0"/>
        <v>2</v>
      </c>
    </row>
    <row r="29" spans="1:26" ht="12.75">
      <c r="A29" t="s">
        <v>354</v>
      </c>
      <c r="B29" s="4">
        <v>0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2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5">
        <f t="shared" si="0"/>
        <v>2</v>
      </c>
    </row>
    <row r="30" spans="1:26" ht="12.75">
      <c r="A30" t="s">
        <v>355</v>
      </c>
      <c r="B30" s="4">
        <v>0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1</v>
      </c>
      <c r="P30" s="4">
        <v>0</v>
      </c>
      <c r="Q30" s="4">
        <v>1</v>
      </c>
      <c r="R30" s="4">
        <v>0</v>
      </c>
      <c r="S30" s="4">
        <v>2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5">
        <f t="shared" si="0"/>
        <v>4</v>
      </c>
    </row>
    <row r="31" spans="1:26" ht="12.75">
      <c r="A31" t="s">
        <v>356</v>
      </c>
      <c r="B31" s="4">
        <v>0</v>
      </c>
      <c r="C31" s="4">
        <v>0</v>
      </c>
      <c r="D31" s="4"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2</v>
      </c>
      <c r="P31" s="4">
        <v>0</v>
      </c>
      <c r="Q31" s="4">
        <v>2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5">
        <f t="shared" si="0"/>
        <v>4</v>
      </c>
    </row>
    <row r="32" spans="1:26" ht="12.75">
      <c r="A32" t="s">
        <v>357</v>
      </c>
      <c r="B32" s="4">
        <v>0</v>
      </c>
      <c r="C32" s="4">
        <v>0</v>
      </c>
      <c r="D32" s="4">
        <v>0</v>
      </c>
      <c r="E32" s="4">
        <v>0</v>
      </c>
      <c r="F32" s="4">
        <v>0</v>
      </c>
      <c r="G32" s="4">
        <v>0</v>
      </c>
      <c r="H32" s="4">
        <v>0</v>
      </c>
      <c r="I32" s="4">
        <v>1</v>
      </c>
      <c r="J32" s="4">
        <v>0</v>
      </c>
      <c r="K32" s="4">
        <v>0</v>
      </c>
      <c r="L32" s="4">
        <v>2</v>
      </c>
      <c r="M32" s="4">
        <v>1</v>
      </c>
      <c r="N32" s="4">
        <v>0</v>
      </c>
      <c r="O32" s="4">
        <v>2</v>
      </c>
      <c r="P32" s="4">
        <v>1</v>
      </c>
      <c r="Q32" s="4">
        <v>2</v>
      </c>
      <c r="R32" s="4">
        <v>2</v>
      </c>
      <c r="S32" s="4">
        <v>0</v>
      </c>
      <c r="T32" s="4">
        <v>1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5">
        <f t="shared" si="0"/>
        <v>12</v>
      </c>
    </row>
    <row r="33" spans="1:26" ht="12.75">
      <c r="A33" t="s">
        <v>358</v>
      </c>
      <c r="B33" s="4">
        <v>0</v>
      </c>
      <c r="C33" s="4">
        <v>0</v>
      </c>
      <c r="D33" s="4"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1</v>
      </c>
      <c r="O33" s="4">
        <v>3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5">
        <f t="shared" si="0"/>
        <v>4</v>
      </c>
    </row>
    <row r="34" spans="1:26" ht="12.75">
      <c r="A34" t="s">
        <v>359</v>
      </c>
      <c r="B34" s="4">
        <v>0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3</v>
      </c>
      <c r="L34" s="4">
        <v>1</v>
      </c>
      <c r="M34" s="4">
        <v>2</v>
      </c>
      <c r="N34" s="4">
        <v>0</v>
      </c>
      <c r="O34" s="4">
        <v>1</v>
      </c>
      <c r="P34" s="4">
        <v>0</v>
      </c>
      <c r="Q34" s="4">
        <v>2</v>
      </c>
      <c r="R34" s="4">
        <v>1</v>
      </c>
      <c r="S34" s="4">
        <v>0</v>
      </c>
      <c r="T34" s="4">
        <v>1</v>
      </c>
      <c r="U34" s="4">
        <v>1</v>
      </c>
      <c r="V34" s="4">
        <v>0</v>
      </c>
      <c r="W34" s="4">
        <v>0</v>
      </c>
      <c r="X34" s="4">
        <v>0</v>
      </c>
      <c r="Y34" s="4">
        <v>0</v>
      </c>
      <c r="Z34" s="5">
        <f t="shared" si="0"/>
        <v>12</v>
      </c>
    </row>
    <row r="35" spans="1:26" ht="12.75">
      <c r="A35" t="s">
        <v>360</v>
      </c>
      <c r="B35" s="4">
        <v>0</v>
      </c>
      <c r="C35" s="4">
        <v>0</v>
      </c>
      <c r="D35" s="4"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1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5">
        <f t="shared" si="0"/>
        <v>1</v>
      </c>
    </row>
    <row r="36" spans="1:26" ht="12.75">
      <c r="A36" s="2" t="s">
        <v>326</v>
      </c>
      <c r="B36" s="5">
        <f aca="true" t="shared" si="1" ref="B36:Z36">SUM(B7:B35)</f>
        <v>0</v>
      </c>
      <c r="C36" s="5">
        <f t="shared" si="1"/>
        <v>0</v>
      </c>
      <c r="D36" s="5">
        <f t="shared" si="1"/>
        <v>0</v>
      </c>
      <c r="E36" s="5">
        <f t="shared" si="1"/>
        <v>0</v>
      </c>
      <c r="F36" s="5">
        <f t="shared" si="1"/>
        <v>1</v>
      </c>
      <c r="G36" s="5">
        <f t="shared" si="1"/>
        <v>1</v>
      </c>
      <c r="H36" s="5">
        <f t="shared" si="1"/>
        <v>0</v>
      </c>
      <c r="I36" s="5">
        <f t="shared" si="1"/>
        <v>4</v>
      </c>
      <c r="J36" s="5">
        <f t="shared" si="1"/>
        <v>10</v>
      </c>
      <c r="K36" s="5">
        <f t="shared" si="1"/>
        <v>26</v>
      </c>
      <c r="L36" s="5">
        <f t="shared" si="1"/>
        <v>21</v>
      </c>
      <c r="M36" s="5">
        <f t="shared" si="1"/>
        <v>28</v>
      </c>
      <c r="N36" s="5">
        <f t="shared" si="1"/>
        <v>11</v>
      </c>
      <c r="O36" s="5">
        <f t="shared" si="1"/>
        <v>25</v>
      </c>
      <c r="P36" s="5">
        <f t="shared" si="1"/>
        <v>14</v>
      </c>
      <c r="Q36" s="5">
        <f t="shared" si="1"/>
        <v>22</v>
      </c>
      <c r="R36" s="5">
        <f t="shared" si="1"/>
        <v>21</v>
      </c>
      <c r="S36" s="5">
        <f t="shared" si="1"/>
        <v>11</v>
      </c>
      <c r="T36" s="5">
        <f t="shared" si="1"/>
        <v>26</v>
      </c>
      <c r="U36" s="5">
        <f t="shared" si="1"/>
        <v>11</v>
      </c>
      <c r="V36" s="5">
        <f t="shared" si="1"/>
        <v>8</v>
      </c>
      <c r="W36" s="5">
        <f t="shared" si="1"/>
        <v>0</v>
      </c>
      <c r="X36" s="5">
        <f t="shared" si="1"/>
        <v>0</v>
      </c>
      <c r="Y36" s="5">
        <f t="shared" si="1"/>
        <v>0</v>
      </c>
      <c r="Z36" s="5">
        <f t="shared" si="1"/>
        <v>240</v>
      </c>
    </row>
  </sheetData>
  <sheetProtection/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N3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8">
      <c r="A1" s="1" t="s">
        <v>449</v>
      </c>
    </row>
    <row r="5" spans="2:14" ht="12.75">
      <c r="B5" s="2" t="s">
        <v>450</v>
      </c>
      <c r="D5" s="2" t="s">
        <v>451</v>
      </c>
      <c r="F5" s="2" t="s">
        <v>452</v>
      </c>
      <c r="H5" s="2" t="s">
        <v>453</v>
      </c>
      <c r="J5" s="2" t="s">
        <v>454</v>
      </c>
      <c r="L5" s="2" t="s">
        <v>455</v>
      </c>
      <c r="N5" s="2" t="s">
        <v>422</v>
      </c>
    </row>
    <row r="6" spans="1:13" ht="12.75">
      <c r="A6" s="2" t="s">
        <v>320</v>
      </c>
      <c r="B6" t="s">
        <v>327</v>
      </c>
      <c r="C6" t="s">
        <v>328</v>
      </c>
      <c r="D6" t="s">
        <v>327</v>
      </c>
      <c r="E6" t="s">
        <v>328</v>
      </c>
      <c r="F6" t="s">
        <v>327</v>
      </c>
      <c r="G6" t="s">
        <v>328</v>
      </c>
      <c r="H6" t="s">
        <v>327</v>
      </c>
      <c r="I6" t="s">
        <v>328</v>
      </c>
      <c r="J6" t="s">
        <v>327</v>
      </c>
      <c r="K6" t="s">
        <v>328</v>
      </c>
      <c r="L6" t="s">
        <v>327</v>
      </c>
      <c r="M6" t="s">
        <v>328</v>
      </c>
    </row>
    <row r="7" spans="1:14" ht="12.75">
      <c r="A7" t="s">
        <v>329</v>
      </c>
      <c r="B7" s="4">
        <v>0</v>
      </c>
      <c r="C7" s="4">
        <v>0</v>
      </c>
      <c r="D7" s="4">
        <v>0</v>
      </c>
      <c r="E7" s="4">
        <v>0</v>
      </c>
      <c r="F7" s="4">
        <v>0</v>
      </c>
      <c r="G7" s="4">
        <v>0</v>
      </c>
      <c r="H7" s="4">
        <v>1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5">
        <f aca="true" t="shared" si="0" ref="N7:N35">SUM(B7:M7)</f>
        <v>1</v>
      </c>
    </row>
    <row r="8" spans="1:14" ht="12.75">
      <c r="A8" t="s">
        <v>330</v>
      </c>
      <c r="B8" s="4">
        <v>0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1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5">
        <f t="shared" si="0"/>
        <v>1</v>
      </c>
    </row>
    <row r="9" spans="1:14" ht="12.75">
      <c r="A9" t="s">
        <v>331</v>
      </c>
      <c r="B9" s="4">
        <v>0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1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5">
        <f t="shared" si="0"/>
        <v>1</v>
      </c>
    </row>
    <row r="10" spans="1:14" ht="12.75">
      <c r="A10" t="s">
        <v>332</v>
      </c>
      <c r="B10" s="4">
        <v>0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1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5">
        <f t="shared" si="0"/>
        <v>1</v>
      </c>
    </row>
    <row r="11" spans="1:14" ht="12.75">
      <c r="A11" t="s">
        <v>333</v>
      </c>
      <c r="B11" s="4">
        <v>0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2</v>
      </c>
      <c r="I11" s="4">
        <v>2</v>
      </c>
      <c r="J11" s="4">
        <v>0</v>
      </c>
      <c r="K11" s="4">
        <v>0</v>
      </c>
      <c r="L11" s="4">
        <v>0</v>
      </c>
      <c r="M11" s="4">
        <v>0</v>
      </c>
      <c r="N11" s="5">
        <f t="shared" si="0"/>
        <v>4</v>
      </c>
    </row>
    <row r="12" spans="1:14" ht="12.75">
      <c r="A12" t="s">
        <v>334</v>
      </c>
      <c r="B12" s="4">
        <v>0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7</v>
      </c>
      <c r="J12" s="4">
        <v>0</v>
      </c>
      <c r="K12" s="4">
        <v>0</v>
      </c>
      <c r="L12" s="4">
        <v>0</v>
      </c>
      <c r="M12" s="4">
        <v>0</v>
      </c>
      <c r="N12" s="5">
        <f t="shared" si="0"/>
        <v>7</v>
      </c>
    </row>
    <row r="13" spans="1:14" ht="12.75">
      <c r="A13" t="s">
        <v>335</v>
      </c>
      <c r="B13" s="4">
        <v>0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2</v>
      </c>
      <c r="J13" s="4">
        <v>0</v>
      </c>
      <c r="K13" s="4">
        <v>0</v>
      </c>
      <c r="L13" s="4">
        <v>0</v>
      </c>
      <c r="M13" s="4">
        <v>0</v>
      </c>
      <c r="N13" s="5">
        <f t="shared" si="0"/>
        <v>2</v>
      </c>
    </row>
    <row r="14" spans="1:14" ht="12.75">
      <c r="A14" t="s">
        <v>336</v>
      </c>
      <c r="B14" s="4">
        <v>0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4</v>
      </c>
      <c r="I14" s="4">
        <v>1</v>
      </c>
      <c r="J14" s="4">
        <v>0</v>
      </c>
      <c r="K14" s="4">
        <v>0</v>
      </c>
      <c r="L14" s="4">
        <v>0</v>
      </c>
      <c r="M14" s="4">
        <v>0</v>
      </c>
      <c r="N14" s="5">
        <f t="shared" si="0"/>
        <v>5</v>
      </c>
    </row>
    <row r="15" spans="1:14" ht="12.75">
      <c r="A15" t="s">
        <v>337</v>
      </c>
      <c r="B15" s="4">
        <v>0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2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5">
        <f t="shared" si="0"/>
        <v>2</v>
      </c>
    </row>
    <row r="16" spans="1:14" ht="12.75">
      <c r="A16" t="s">
        <v>338</v>
      </c>
      <c r="B16" s="4">
        <v>0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1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5">
        <f t="shared" si="0"/>
        <v>1</v>
      </c>
    </row>
    <row r="17" spans="1:14" ht="12.75">
      <c r="A17" t="s">
        <v>339</v>
      </c>
      <c r="B17" s="4">
        <v>0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1</v>
      </c>
      <c r="I17" s="4">
        <v>1</v>
      </c>
      <c r="J17" s="4">
        <v>0</v>
      </c>
      <c r="K17" s="4">
        <v>0</v>
      </c>
      <c r="L17" s="4">
        <v>0</v>
      </c>
      <c r="M17" s="4">
        <v>0</v>
      </c>
      <c r="N17" s="5">
        <f t="shared" si="0"/>
        <v>2</v>
      </c>
    </row>
    <row r="18" spans="1:14" ht="12.75">
      <c r="A18" t="s">
        <v>340</v>
      </c>
      <c r="B18" s="4">
        <v>0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v>1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5">
        <f t="shared" si="0"/>
        <v>1</v>
      </c>
    </row>
    <row r="19" spans="1:14" ht="12.75">
      <c r="A19" t="s">
        <v>341</v>
      </c>
      <c r="B19" s="4">
        <v>0</v>
      </c>
      <c r="C19" s="4">
        <v>0</v>
      </c>
      <c r="D19" s="4">
        <v>10</v>
      </c>
      <c r="E19" s="4">
        <v>5</v>
      </c>
      <c r="F19" s="4">
        <v>1</v>
      </c>
      <c r="G19" s="4">
        <v>0</v>
      </c>
      <c r="H19" s="4">
        <v>0</v>
      </c>
      <c r="I19" s="4">
        <v>1</v>
      </c>
      <c r="J19" s="4">
        <v>0</v>
      </c>
      <c r="K19" s="4">
        <v>0</v>
      </c>
      <c r="L19" s="4">
        <v>0</v>
      </c>
      <c r="M19" s="4">
        <v>0</v>
      </c>
      <c r="N19" s="5">
        <f t="shared" si="0"/>
        <v>17</v>
      </c>
    </row>
    <row r="20" spans="1:14" ht="12.75">
      <c r="A20" t="s">
        <v>342</v>
      </c>
      <c r="B20" s="4">
        <v>0</v>
      </c>
      <c r="C20" s="4">
        <v>0</v>
      </c>
      <c r="D20" s="4">
        <v>20</v>
      </c>
      <c r="E20" s="4">
        <v>7</v>
      </c>
      <c r="F20" s="4">
        <v>0</v>
      </c>
      <c r="G20" s="4">
        <v>1</v>
      </c>
      <c r="H20" s="4">
        <v>5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5">
        <f t="shared" si="0"/>
        <v>33</v>
      </c>
    </row>
    <row r="21" spans="1:14" ht="12.75">
      <c r="A21" t="s">
        <v>343</v>
      </c>
      <c r="B21" s="4">
        <v>0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4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5">
        <f t="shared" si="0"/>
        <v>4</v>
      </c>
    </row>
    <row r="22" spans="1:14" ht="12.75">
      <c r="A22" t="s">
        <v>344</v>
      </c>
      <c r="B22" s="4">
        <v>0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3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5">
        <f t="shared" si="0"/>
        <v>3</v>
      </c>
    </row>
    <row r="23" spans="1:14" ht="12.75">
      <c r="A23" t="s">
        <v>347</v>
      </c>
      <c r="B23" s="4">
        <v>0</v>
      </c>
      <c r="C23" s="4">
        <v>0</v>
      </c>
      <c r="D23" s="4">
        <v>3</v>
      </c>
      <c r="E23" s="4">
        <v>0</v>
      </c>
      <c r="F23" s="4">
        <v>1</v>
      </c>
      <c r="G23" s="4">
        <v>1</v>
      </c>
      <c r="H23" s="4">
        <v>18</v>
      </c>
      <c r="I23" s="4">
        <v>54</v>
      </c>
      <c r="J23" s="4">
        <v>0</v>
      </c>
      <c r="K23" s="4">
        <v>0</v>
      </c>
      <c r="L23" s="4">
        <v>0</v>
      </c>
      <c r="M23" s="4">
        <v>0</v>
      </c>
      <c r="N23" s="5">
        <f t="shared" si="0"/>
        <v>77</v>
      </c>
    </row>
    <row r="24" spans="1:14" ht="12.75">
      <c r="A24" t="s">
        <v>348</v>
      </c>
      <c r="B24" s="4">
        <v>0</v>
      </c>
      <c r="C24" s="4">
        <v>1</v>
      </c>
      <c r="D24" s="4">
        <v>8</v>
      </c>
      <c r="E24" s="4">
        <v>6</v>
      </c>
      <c r="F24" s="4">
        <v>1</v>
      </c>
      <c r="G24" s="4">
        <v>0</v>
      </c>
      <c r="H24" s="4">
        <v>4</v>
      </c>
      <c r="I24" s="4">
        <v>2</v>
      </c>
      <c r="J24" s="4">
        <v>0</v>
      </c>
      <c r="K24" s="4">
        <v>0</v>
      </c>
      <c r="L24" s="4">
        <v>0</v>
      </c>
      <c r="M24" s="4">
        <v>0</v>
      </c>
      <c r="N24" s="5">
        <f t="shared" si="0"/>
        <v>22</v>
      </c>
    </row>
    <row r="25" spans="1:14" ht="12.75">
      <c r="A25" t="s">
        <v>349</v>
      </c>
      <c r="B25" s="4">
        <v>0</v>
      </c>
      <c r="C25" s="4">
        <v>0</v>
      </c>
      <c r="D25" s="4">
        <v>0</v>
      </c>
      <c r="E25" s="4">
        <v>1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5">
        <f t="shared" si="0"/>
        <v>1</v>
      </c>
    </row>
    <row r="26" spans="1:14" ht="12.75">
      <c r="A26" t="s">
        <v>350</v>
      </c>
      <c r="B26" s="4">
        <v>2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5">
        <f t="shared" si="0"/>
        <v>2</v>
      </c>
    </row>
    <row r="27" spans="1:14" ht="12.75">
      <c r="A27" t="s">
        <v>352</v>
      </c>
      <c r="B27" s="4">
        <v>3</v>
      </c>
      <c r="C27" s="4">
        <v>6</v>
      </c>
      <c r="D27" s="4">
        <v>1</v>
      </c>
      <c r="E27" s="4">
        <v>2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5">
        <f t="shared" si="0"/>
        <v>12</v>
      </c>
    </row>
    <row r="28" spans="1:14" ht="12.75">
      <c r="A28" t="s">
        <v>353</v>
      </c>
      <c r="B28" s="4">
        <v>0</v>
      </c>
      <c r="C28" s="4">
        <v>1</v>
      </c>
      <c r="D28" s="4">
        <v>1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5">
        <f t="shared" si="0"/>
        <v>2</v>
      </c>
    </row>
    <row r="29" spans="1:14" ht="12.75">
      <c r="A29" t="s">
        <v>354</v>
      </c>
      <c r="B29" s="4">
        <v>0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  <c r="H29" s="4">
        <v>2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5">
        <f t="shared" si="0"/>
        <v>2</v>
      </c>
    </row>
    <row r="30" spans="1:14" ht="12.75">
      <c r="A30" t="s">
        <v>355</v>
      </c>
      <c r="B30" s="4">
        <v>0</v>
      </c>
      <c r="C30" s="4">
        <v>0</v>
      </c>
      <c r="D30" s="4">
        <v>0</v>
      </c>
      <c r="E30" s="4">
        <v>2</v>
      </c>
      <c r="F30" s="4">
        <v>0</v>
      </c>
      <c r="G30" s="4">
        <v>0</v>
      </c>
      <c r="H30" s="4">
        <v>0</v>
      </c>
      <c r="I30" s="4">
        <v>2</v>
      </c>
      <c r="J30" s="4">
        <v>0</v>
      </c>
      <c r="K30" s="4">
        <v>0</v>
      </c>
      <c r="L30" s="4">
        <v>0</v>
      </c>
      <c r="M30" s="4">
        <v>0</v>
      </c>
      <c r="N30" s="5">
        <f t="shared" si="0"/>
        <v>4</v>
      </c>
    </row>
    <row r="31" spans="1:14" ht="12.75">
      <c r="A31" t="s">
        <v>356</v>
      </c>
      <c r="B31" s="4">
        <v>0</v>
      </c>
      <c r="C31" s="4">
        <v>0</v>
      </c>
      <c r="D31" s="4">
        <v>0</v>
      </c>
      <c r="E31" s="4">
        <v>4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5">
        <f t="shared" si="0"/>
        <v>4</v>
      </c>
    </row>
    <row r="32" spans="1:14" ht="12.75">
      <c r="A32" t="s">
        <v>357</v>
      </c>
      <c r="B32" s="4">
        <v>0</v>
      </c>
      <c r="C32" s="4">
        <v>1</v>
      </c>
      <c r="D32" s="4">
        <v>5</v>
      </c>
      <c r="E32" s="4">
        <v>3</v>
      </c>
      <c r="F32" s="4">
        <v>0</v>
      </c>
      <c r="G32" s="4">
        <v>1</v>
      </c>
      <c r="H32" s="4">
        <v>1</v>
      </c>
      <c r="I32" s="4">
        <v>1</v>
      </c>
      <c r="J32" s="4">
        <v>0</v>
      </c>
      <c r="K32" s="4">
        <v>0</v>
      </c>
      <c r="L32" s="4">
        <v>0</v>
      </c>
      <c r="M32" s="4">
        <v>0</v>
      </c>
      <c r="N32" s="5">
        <f t="shared" si="0"/>
        <v>12</v>
      </c>
    </row>
    <row r="33" spans="1:14" ht="12.75">
      <c r="A33" t="s">
        <v>358</v>
      </c>
      <c r="B33" s="4">
        <v>0</v>
      </c>
      <c r="C33" s="4">
        <v>2</v>
      </c>
      <c r="D33" s="4">
        <v>1</v>
      </c>
      <c r="E33" s="4">
        <v>1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5">
        <f t="shared" si="0"/>
        <v>4</v>
      </c>
    </row>
    <row r="34" spans="1:14" ht="12.75">
      <c r="A34" t="s">
        <v>359</v>
      </c>
      <c r="B34" s="4">
        <v>1</v>
      </c>
      <c r="C34" s="4">
        <v>3</v>
      </c>
      <c r="D34" s="4">
        <v>2</v>
      </c>
      <c r="E34" s="4">
        <v>4</v>
      </c>
      <c r="F34" s="4">
        <v>0</v>
      </c>
      <c r="G34" s="4">
        <v>0</v>
      </c>
      <c r="H34" s="4">
        <v>0</v>
      </c>
      <c r="I34" s="4">
        <v>2</v>
      </c>
      <c r="J34" s="4">
        <v>0</v>
      </c>
      <c r="K34" s="4">
        <v>0</v>
      </c>
      <c r="L34" s="4">
        <v>0</v>
      </c>
      <c r="M34" s="4">
        <v>0</v>
      </c>
      <c r="N34" s="5">
        <f t="shared" si="0"/>
        <v>12</v>
      </c>
    </row>
    <row r="35" spans="1:14" ht="12.75">
      <c r="A35" t="s">
        <v>360</v>
      </c>
      <c r="B35" s="4">
        <v>0</v>
      </c>
      <c r="C35" s="4">
        <v>1</v>
      </c>
      <c r="D35" s="4"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5">
        <f t="shared" si="0"/>
        <v>1</v>
      </c>
    </row>
    <row r="36" spans="1:14" ht="12.75">
      <c r="A36" s="2" t="s">
        <v>326</v>
      </c>
      <c r="B36" s="5">
        <f aca="true" t="shared" si="1" ref="B36:N36">SUM(B7:B35)</f>
        <v>6</v>
      </c>
      <c r="C36" s="5">
        <f t="shared" si="1"/>
        <v>15</v>
      </c>
      <c r="D36" s="5">
        <f t="shared" si="1"/>
        <v>51</v>
      </c>
      <c r="E36" s="5">
        <f t="shared" si="1"/>
        <v>35</v>
      </c>
      <c r="F36" s="5">
        <f t="shared" si="1"/>
        <v>3</v>
      </c>
      <c r="G36" s="5">
        <f t="shared" si="1"/>
        <v>3</v>
      </c>
      <c r="H36" s="5">
        <f t="shared" si="1"/>
        <v>52</v>
      </c>
      <c r="I36" s="5">
        <f t="shared" si="1"/>
        <v>75</v>
      </c>
      <c r="J36" s="5">
        <f t="shared" si="1"/>
        <v>0</v>
      </c>
      <c r="K36" s="5">
        <f t="shared" si="1"/>
        <v>0</v>
      </c>
      <c r="L36" s="5">
        <f t="shared" si="1"/>
        <v>0</v>
      </c>
      <c r="M36" s="5">
        <f t="shared" si="1"/>
        <v>0</v>
      </c>
      <c r="N36" s="5">
        <f t="shared" si="1"/>
        <v>240</v>
      </c>
    </row>
  </sheetData>
  <sheetProtection/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T3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8">
      <c r="A1" s="1" t="s">
        <v>456</v>
      </c>
    </row>
    <row r="5" spans="2:20" ht="12.75">
      <c r="B5" s="2" t="s">
        <v>134</v>
      </c>
      <c r="D5" s="2" t="s">
        <v>457</v>
      </c>
      <c r="F5" s="2" t="s">
        <v>458</v>
      </c>
      <c r="H5" s="2" t="s">
        <v>459</v>
      </c>
      <c r="J5" s="2" t="s">
        <v>460</v>
      </c>
      <c r="L5" s="2" t="s">
        <v>461</v>
      </c>
      <c r="N5" s="2" t="s">
        <v>462</v>
      </c>
      <c r="P5" s="2" t="s">
        <v>463</v>
      </c>
      <c r="R5" s="2" t="s">
        <v>464</v>
      </c>
      <c r="T5" s="2" t="s">
        <v>326</v>
      </c>
    </row>
    <row r="6" spans="1:19" ht="12.75">
      <c r="A6" s="2" t="s">
        <v>320</v>
      </c>
      <c r="B6" t="s">
        <v>327</v>
      </c>
      <c r="C6" t="s">
        <v>328</v>
      </c>
      <c r="D6" t="s">
        <v>327</v>
      </c>
      <c r="E6" t="s">
        <v>328</v>
      </c>
      <c r="F6" t="s">
        <v>327</v>
      </c>
      <c r="G6" t="s">
        <v>328</v>
      </c>
      <c r="H6" t="s">
        <v>327</v>
      </c>
      <c r="I6" t="s">
        <v>328</v>
      </c>
      <c r="J6" t="s">
        <v>327</v>
      </c>
      <c r="K6" t="s">
        <v>328</v>
      </c>
      <c r="L6" t="s">
        <v>327</v>
      </c>
      <c r="M6" t="s">
        <v>328</v>
      </c>
      <c r="N6" t="s">
        <v>327</v>
      </c>
      <c r="O6" t="s">
        <v>328</v>
      </c>
      <c r="P6" t="s">
        <v>327</v>
      </c>
      <c r="Q6" t="s">
        <v>328</v>
      </c>
      <c r="R6" t="s">
        <v>327</v>
      </c>
      <c r="S6" t="s">
        <v>328</v>
      </c>
    </row>
    <row r="7" spans="1:20" ht="12.75">
      <c r="A7" t="s">
        <v>331</v>
      </c>
      <c r="B7" s="4">
        <v>32</v>
      </c>
      <c r="C7" s="4">
        <v>0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4">
        <v>0</v>
      </c>
      <c r="P7" s="4">
        <v>0</v>
      </c>
      <c r="Q7" s="4">
        <v>0</v>
      </c>
      <c r="R7" s="4">
        <v>0</v>
      </c>
      <c r="S7" s="4">
        <v>0</v>
      </c>
      <c r="T7" s="5">
        <f aca="true" t="shared" si="0" ref="T7:T34">SUM(B7:S7)</f>
        <v>32</v>
      </c>
    </row>
    <row r="8" spans="1:20" ht="12.75">
      <c r="A8" t="s">
        <v>332</v>
      </c>
      <c r="B8" s="4">
        <v>16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>
        <v>0</v>
      </c>
      <c r="Q8" s="4">
        <v>0</v>
      </c>
      <c r="R8" s="4">
        <v>0</v>
      </c>
      <c r="S8" s="4">
        <v>0</v>
      </c>
      <c r="T8" s="5">
        <f t="shared" si="0"/>
        <v>16</v>
      </c>
    </row>
    <row r="9" spans="1:20" ht="12.75">
      <c r="A9" t="s">
        <v>333</v>
      </c>
      <c r="B9" s="4">
        <v>39</v>
      </c>
      <c r="C9" s="4">
        <v>77</v>
      </c>
      <c r="D9" s="4">
        <v>32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1</v>
      </c>
      <c r="M9" s="4">
        <v>4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5">
        <f t="shared" si="0"/>
        <v>153</v>
      </c>
    </row>
    <row r="10" spans="1:20" ht="12.75">
      <c r="A10" t="s">
        <v>334</v>
      </c>
      <c r="B10" s="4">
        <v>0</v>
      </c>
      <c r="C10" s="4">
        <v>227</v>
      </c>
      <c r="D10" s="4">
        <v>0</v>
      </c>
      <c r="E10" s="4">
        <v>62</v>
      </c>
      <c r="F10" s="4">
        <v>0</v>
      </c>
      <c r="G10" s="4">
        <v>0</v>
      </c>
      <c r="H10" s="4">
        <v>0</v>
      </c>
      <c r="I10" s="4">
        <v>26</v>
      </c>
      <c r="J10" s="4">
        <v>0</v>
      </c>
      <c r="K10" s="4">
        <v>0</v>
      </c>
      <c r="L10" s="4">
        <v>0</v>
      </c>
      <c r="M10" s="4">
        <v>24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7</v>
      </c>
      <c r="T10" s="5">
        <f t="shared" si="0"/>
        <v>346</v>
      </c>
    </row>
    <row r="11" spans="1:20" ht="12.75">
      <c r="A11" t="s">
        <v>335</v>
      </c>
      <c r="B11" s="4">
        <v>0</v>
      </c>
      <c r="C11" s="4">
        <v>35</v>
      </c>
      <c r="D11" s="4">
        <v>0</v>
      </c>
      <c r="E11" s="4">
        <v>9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3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5">
        <f t="shared" si="0"/>
        <v>47</v>
      </c>
    </row>
    <row r="12" spans="1:20" ht="12.75">
      <c r="A12" t="s">
        <v>336</v>
      </c>
      <c r="B12" s="4">
        <v>90</v>
      </c>
      <c r="C12" s="4">
        <v>25</v>
      </c>
      <c r="D12" s="4">
        <v>5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5">
        <f t="shared" si="0"/>
        <v>120</v>
      </c>
    </row>
    <row r="13" spans="1:20" ht="12.75">
      <c r="A13" t="s">
        <v>337</v>
      </c>
      <c r="B13" s="4">
        <v>80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29</v>
      </c>
      <c r="I13" s="4">
        <v>0</v>
      </c>
      <c r="J13" s="4">
        <v>0</v>
      </c>
      <c r="K13" s="4">
        <v>0</v>
      </c>
      <c r="L13" s="4">
        <v>3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1</v>
      </c>
      <c r="S13" s="4">
        <v>0</v>
      </c>
      <c r="T13" s="5">
        <f t="shared" si="0"/>
        <v>113</v>
      </c>
    </row>
    <row r="14" spans="1:20" ht="12.75">
      <c r="A14" t="s">
        <v>338</v>
      </c>
      <c r="B14" s="4">
        <v>36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1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5">
        <f t="shared" si="0"/>
        <v>37</v>
      </c>
    </row>
    <row r="15" spans="1:20" ht="12.75">
      <c r="A15" t="s">
        <v>339</v>
      </c>
      <c r="B15" s="4">
        <v>23</v>
      </c>
      <c r="C15" s="4">
        <v>24</v>
      </c>
      <c r="D15" s="4">
        <v>2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41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5">
        <f t="shared" si="0"/>
        <v>90</v>
      </c>
    </row>
    <row r="16" spans="1:20" ht="12.75">
      <c r="A16" t="s">
        <v>340</v>
      </c>
      <c r="B16" s="4">
        <v>44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5">
        <f t="shared" si="0"/>
        <v>44</v>
      </c>
    </row>
    <row r="17" spans="1:20" ht="12.75">
      <c r="A17" t="s">
        <v>341</v>
      </c>
      <c r="B17" s="4">
        <v>463</v>
      </c>
      <c r="C17" s="4">
        <v>176</v>
      </c>
      <c r="D17" s="4">
        <v>135</v>
      </c>
      <c r="E17" s="4">
        <v>74</v>
      </c>
      <c r="F17" s="4">
        <v>0</v>
      </c>
      <c r="G17" s="4">
        <v>0</v>
      </c>
      <c r="H17" s="4">
        <v>5</v>
      </c>
      <c r="I17" s="4">
        <v>49</v>
      </c>
      <c r="J17" s="4">
        <v>0</v>
      </c>
      <c r="K17" s="4">
        <v>0</v>
      </c>
      <c r="L17" s="4">
        <v>32</v>
      </c>
      <c r="M17" s="4">
        <v>23</v>
      </c>
      <c r="N17" s="4">
        <v>3</v>
      </c>
      <c r="O17" s="4">
        <v>2</v>
      </c>
      <c r="P17" s="4">
        <v>0</v>
      </c>
      <c r="Q17" s="4">
        <v>0</v>
      </c>
      <c r="R17" s="4">
        <v>11</v>
      </c>
      <c r="S17" s="4">
        <v>4</v>
      </c>
      <c r="T17" s="5">
        <f t="shared" si="0"/>
        <v>977</v>
      </c>
    </row>
    <row r="18" spans="1:20" ht="12.75">
      <c r="A18" t="s">
        <v>342</v>
      </c>
      <c r="B18" s="4">
        <v>735</v>
      </c>
      <c r="C18" s="4">
        <v>236</v>
      </c>
      <c r="D18" s="4">
        <v>197</v>
      </c>
      <c r="E18" s="4">
        <v>60</v>
      </c>
      <c r="F18" s="4">
        <v>0</v>
      </c>
      <c r="G18" s="4">
        <v>0</v>
      </c>
      <c r="H18" s="4">
        <v>36</v>
      </c>
      <c r="I18" s="4">
        <v>10</v>
      </c>
      <c r="J18" s="4">
        <v>0</v>
      </c>
      <c r="K18" s="4">
        <v>0</v>
      </c>
      <c r="L18" s="4">
        <v>104</v>
      </c>
      <c r="M18" s="4">
        <v>18</v>
      </c>
      <c r="N18" s="4">
        <v>1</v>
      </c>
      <c r="O18" s="4">
        <v>0</v>
      </c>
      <c r="P18" s="4">
        <v>0</v>
      </c>
      <c r="Q18" s="4">
        <v>0</v>
      </c>
      <c r="R18" s="4">
        <v>6</v>
      </c>
      <c r="S18" s="4">
        <v>19</v>
      </c>
      <c r="T18" s="5">
        <f t="shared" si="0"/>
        <v>1422</v>
      </c>
    </row>
    <row r="19" spans="1:20" ht="12.75">
      <c r="A19" t="s">
        <v>343</v>
      </c>
      <c r="B19" s="4">
        <v>120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4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5</v>
      </c>
      <c r="S19" s="4">
        <v>0</v>
      </c>
      <c r="T19" s="5">
        <f t="shared" si="0"/>
        <v>129</v>
      </c>
    </row>
    <row r="20" spans="1:20" ht="12.75">
      <c r="A20" t="s">
        <v>344</v>
      </c>
      <c r="B20" s="4">
        <v>210</v>
      </c>
      <c r="C20" s="4">
        <v>0</v>
      </c>
      <c r="D20" s="4">
        <v>12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2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5">
        <f t="shared" si="0"/>
        <v>224</v>
      </c>
    </row>
    <row r="21" spans="1:20" ht="12.75">
      <c r="A21" t="s">
        <v>347</v>
      </c>
      <c r="B21" s="4">
        <v>581</v>
      </c>
      <c r="C21" s="4">
        <v>1531</v>
      </c>
      <c r="D21" s="4">
        <v>56</v>
      </c>
      <c r="E21" s="4">
        <v>208</v>
      </c>
      <c r="F21" s="4">
        <v>0</v>
      </c>
      <c r="G21" s="4">
        <v>0</v>
      </c>
      <c r="H21" s="4">
        <v>6</v>
      </c>
      <c r="I21" s="4">
        <v>21</v>
      </c>
      <c r="J21" s="4">
        <v>14</v>
      </c>
      <c r="K21" s="4">
        <v>1219</v>
      </c>
      <c r="L21" s="4">
        <v>167</v>
      </c>
      <c r="M21" s="4">
        <v>159</v>
      </c>
      <c r="N21" s="4">
        <v>2</v>
      </c>
      <c r="O21" s="4">
        <v>6</v>
      </c>
      <c r="P21" s="4">
        <v>0</v>
      </c>
      <c r="Q21" s="4">
        <v>39</v>
      </c>
      <c r="R21" s="4">
        <v>26</v>
      </c>
      <c r="S21" s="4">
        <v>85</v>
      </c>
      <c r="T21" s="5">
        <f t="shared" si="0"/>
        <v>4120</v>
      </c>
    </row>
    <row r="22" spans="1:20" ht="12.75">
      <c r="A22" t="s">
        <v>348</v>
      </c>
      <c r="B22" s="4">
        <v>377</v>
      </c>
      <c r="C22" s="4">
        <v>268</v>
      </c>
      <c r="D22" s="4">
        <v>27</v>
      </c>
      <c r="E22" s="4">
        <v>19</v>
      </c>
      <c r="F22" s="4">
        <v>0</v>
      </c>
      <c r="G22" s="4">
        <v>0</v>
      </c>
      <c r="H22" s="4">
        <v>16</v>
      </c>
      <c r="I22" s="4">
        <v>33</v>
      </c>
      <c r="J22" s="4">
        <v>20</v>
      </c>
      <c r="K22" s="4">
        <v>105</v>
      </c>
      <c r="L22" s="4">
        <v>32</v>
      </c>
      <c r="M22" s="4">
        <v>110</v>
      </c>
      <c r="N22" s="4">
        <v>2</v>
      </c>
      <c r="O22" s="4">
        <v>0</v>
      </c>
      <c r="P22" s="4">
        <v>0</v>
      </c>
      <c r="Q22" s="4">
        <v>0</v>
      </c>
      <c r="R22" s="4">
        <v>17</v>
      </c>
      <c r="S22" s="4">
        <v>8</v>
      </c>
      <c r="T22" s="5">
        <f t="shared" si="0"/>
        <v>1034</v>
      </c>
    </row>
    <row r="23" spans="1:20" ht="12.75">
      <c r="A23" t="s">
        <v>349</v>
      </c>
      <c r="B23" s="4">
        <v>0</v>
      </c>
      <c r="C23" s="4">
        <v>37</v>
      </c>
      <c r="D23" s="4">
        <v>0</v>
      </c>
      <c r="E23" s="4">
        <v>7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3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5">
        <f t="shared" si="0"/>
        <v>47</v>
      </c>
    </row>
    <row r="24" spans="1:20" ht="12.75">
      <c r="A24" t="s">
        <v>350</v>
      </c>
      <c r="B24" s="4">
        <v>58</v>
      </c>
      <c r="C24" s="4">
        <v>0</v>
      </c>
      <c r="D24" s="4">
        <v>8</v>
      </c>
      <c r="E24" s="4">
        <v>0</v>
      </c>
      <c r="F24" s="4">
        <v>0</v>
      </c>
      <c r="G24" s="4">
        <v>0</v>
      </c>
      <c r="H24" s="4">
        <v>29</v>
      </c>
      <c r="I24" s="4">
        <v>0</v>
      </c>
      <c r="J24" s="4">
        <v>0</v>
      </c>
      <c r="K24" s="4">
        <v>0</v>
      </c>
      <c r="L24" s="4">
        <v>4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5">
        <f t="shared" si="0"/>
        <v>99</v>
      </c>
    </row>
    <row r="25" spans="1:20" ht="12.75">
      <c r="A25" t="s">
        <v>351</v>
      </c>
      <c r="B25" s="4">
        <v>29</v>
      </c>
      <c r="C25" s="4">
        <v>0</v>
      </c>
      <c r="D25" s="4">
        <v>4</v>
      </c>
      <c r="E25" s="4">
        <v>0</v>
      </c>
      <c r="F25" s="4">
        <v>0</v>
      </c>
      <c r="G25" s="4">
        <v>0</v>
      </c>
      <c r="H25" s="4">
        <v>7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5">
        <f t="shared" si="0"/>
        <v>40</v>
      </c>
    </row>
    <row r="26" spans="1:20" ht="12.75">
      <c r="A26" t="s">
        <v>352</v>
      </c>
      <c r="B26" s="4">
        <v>129</v>
      </c>
      <c r="C26" s="4">
        <v>247</v>
      </c>
      <c r="D26" s="4">
        <v>8</v>
      </c>
      <c r="E26" s="4">
        <v>123</v>
      </c>
      <c r="F26" s="4">
        <v>0</v>
      </c>
      <c r="G26" s="4">
        <v>0</v>
      </c>
      <c r="H26" s="4">
        <v>60</v>
      </c>
      <c r="I26" s="4">
        <v>78</v>
      </c>
      <c r="J26" s="4">
        <v>0</v>
      </c>
      <c r="K26" s="4">
        <v>0</v>
      </c>
      <c r="L26" s="4">
        <v>6</v>
      </c>
      <c r="M26" s="4">
        <v>46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5">
        <f t="shared" si="0"/>
        <v>697</v>
      </c>
    </row>
    <row r="27" spans="1:20" ht="12.75">
      <c r="A27" t="s">
        <v>353</v>
      </c>
      <c r="B27" s="4">
        <v>30</v>
      </c>
      <c r="C27" s="4">
        <v>63</v>
      </c>
      <c r="D27" s="4">
        <v>28</v>
      </c>
      <c r="E27" s="4">
        <v>71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4</v>
      </c>
      <c r="M27" s="4">
        <v>19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5">
        <f t="shared" si="0"/>
        <v>215</v>
      </c>
    </row>
    <row r="28" spans="1:20" ht="12.75">
      <c r="A28" t="s">
        <v>354</v>
      </c>
      <c r="B28" s="4">
        <v>56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2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6</v>
      </c>
      <c r="S28" s="4">
        <v>0</v>
      </c>
      <c r="T28" s="5">
        <f t="shared" si="0"/>
        <v>64</v>
      </c>
    </row>
    <row r="29" spans="1:20" ht="12.75">
      <c r="A29" t="s">
        <v>355</v>
      </c>
      <c r="B29" s="4">
        <v>0</v>
      </c>
      <c r="C29" s="4">
        <v>116</v>
      </c>
      <c r="D29" s="4">
        <v>0</v>
      </c>
      <c r="E29" s="4">
        <v>27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14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6</v>
      </c>
      <c r="T29" s="5">
        <f t="shared" si="0"/>
        <v>163</v>
      </c>
    </row>
    <row r="30" spans="1:20" ht="12.75">
      <c r="A30" t="s">
        <v>356</v>
      </c>
      <c r="B30" s="4">
        <v>0</v>
      </c>
      <c r="C30" s="4">
        <v>140</v>
      </c>
      <c r="D30" s="4">
        <v>0</v>
      </c>
      <c r="E30" s="4">
        <v>3</v>
      </c>
      <c r="F30" s="4">
        <v>0</v>
      </c>
      <c r="G30" s="4">
        <v>0</v>
      </c>
      <c r="H30" s="4">
        <v>0</v>
      </c>
      <c r="I30" s="4">
        <v>22</v>
      </c>
      <c r="J30" s="4">
        <v>0</v>
      </c>
      <c r="K30" s="4">
        <v>0</v>
      </c>
      <c r="L30" s="4">
        <v>0</v>
      </c>
      <c r="M30" s="4">
        <v>38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7</v>
      </c>
      <c r="T30" s="5">
        <f t="shared" si="0"/>
        <v>210</v>
      </c>
    </row>
    <row r="31" spans="1:20" ht="12.75">
      <c r="A31" t="s">
        <v>357</v>
      </c>
      <c r="B31" s="4">
        <v>176</v>
      </c>
      <c r="C31" s="4">
        <v>188</v>
      </c>
      <c r="D31" s="4">
        <v>42</v>
      </c>
      <c r="E31" s="4">
        <v>39</v>
      </c>
      <c r="F31" s="4">
        <v>0</v>
      </c>
      <c r="G31" s="4">
        <v>0</v>
      </c>
      <c r="H31" s="4">
        <v>0</v>
      </c>
      <c r="I31" s="4">
        <v>5</v>
      </c>
      <c r="J31" s="4">
        <v>0</v>
      </c>
      <c r="K31" s="4">
        <v>22</v>
      </c>
      <c r="L31" s="4">
        <v>30</v>
      </c>
      <c r="M31" s="4">
        <v>26</v>
      </c>
      <c r="N31" s="4">
        <v>1</v>
      </c>
      <c r="O31" s="4">
        <v>0</v>
      </c>
      <c r="P31" s="4">
        <v>0</v>
      </c>
      <c r="Q31" s="4">
        <v>0</v>
      </c>
      <c r="R31" s="4">
        <v>6</v>
      </c>
      <c r="S31" s="4">
        <v>12</v>
      </c>
      <c r="T31" s="5">
        <f t="shared" si="0"/>
        <v>547</v>
      </c>
    </row>
    <row r="32" spans="1:20" ht="12.75">
      <c r="A32" t="s">
        <v>358</v>
      </c>
      <c r="B32" s="4">
        <v>81</v>
      </c>
      <c r="C32" s="4">
        <v>85</v>
      </c>
      <c r="D32" s="4">
        <v>78</v>
      </c>
      <c r="E32" s="4">
        <v>0</v>
      </c>
      <c r="F32" s="4">
        <v>0</v>
      </c>
      <c r="G32" s="4">
        <v>0</v>
      </c>
      <c r="H32" s="4">
        <v>73</v>
      </c>
      <c r="I32" s="4">
        <v>74</v>
      </c>
      <c r="J32" s="4">
        <v>0</v>
      </c>
      <c r="K32" s="4">
        <v>0</v>
      </c>
      <c r="L32" s="4">
        <v>2</v>
      </c>
      <c r="M32" s="4">
        <v>7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2</v>
      </c>
      <c r="T32" s="5">
        <f t="shared" si="0"/>
        <v>402</v>
      </c>
    </row>
    <row r="33" spans="1:20" ht="12.75">
      <c r="A33" t="s">
        <v>359</v>
      </c>
      <c r="B33" s="4">
        <v>70</v>
      </c>
      <c r="C33" s="4">
        <v>235</v>
      </c>
      <c r="D33" s="4">
        <v>27</v>
      </c>
      <c r="E33" s="4">
        <v>87</v>
      </c>
      <c r="F33" s="4">
        <v>0</v>
      </c>
      <c r="G33" s="4">
        <v>0</v>
      </c>
      <c r="H33" s="4">
        <v>0</v>
      </c>
      <c r="I33" s="4">
        <v>95</v>
      </c>
      <c r="J33" s="4">
        <v>0</v>
      </c>
      <c r="K33" s="4">
        <v>385</v>
      </c>
      <c r="L33" s="4">
        <v>10</v>
      </c>
      <c r="M33" s="4">
        <v>26</v>
      </c>
      <c r="N33" s="4">
        <v>0</v>
      </c>
      <c r="O33" s="4">
        <v>0</v>
      </c>
      <c r="P33" s="4">
        <v>0</v>
      </c>
      <c r="Q33" s="4">
        <v>2</v>
      </c>
      <c r="R33" s="4">
        <v>0</v>
      </c>
      <c r="S33" s="4">
        <v>8</v>
      </c>
      <c r="T33" s="5">
        <f t="shared" si="0"/>
        <v>945</v>
      </c>
    </row>
    <row r="34" spans="1:20" ht="12.75">
      <c r="A34" t="s">
        <v>360</v>
      </c>
      <c r="B34" s="4">
        <v>0</v>
      </c>
      <c r="C34" s="4">
        <v>13</v>
      </c>
      <c r="D34" s="4">
        <v>0</v>
      </c>
      <c r="E34" s="4">
        <v>106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1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5">
        <f t="shared" si="0"/>
        <v>120</v>
      </c>
    </row>
    <row r="35" spans="1:20" ht="12.75">
      <c r="A35" s="2" t="s">
        <v>326</v>
      </c>
      <c r="B35" s="5">
        <f aca="true" t="shared" si="1" ref="B35:T35">SUM(B7:B34)</f>
        <v>3475</v>
      </c>
      <c r="C35" s="5">
        <f t="shared" si="1"/>
        <v>3723</v>
      </c>
      <c r="D35" s="5">
        <f t="shared" si="1"/>
        <v>661</v>
      </c>
      <c r="E35" s="5">
        <f t="shared" si="1"/>
        <v>895</v>
      </c>
      <c r="F35" s="5">
        <f t="shared" si="1"/>
        <v>0</v>
      </c>
      <c r="G35" s="5">
        <f t="shared" si="1"/>
        <v>0</v>
      </c>
      <c r="H35" s="5">
        <f t="shared" si="1"/>
        <v>261</v>
      </c>
      <c r="I35" s="5">
        <f t="shared" si="1"/>
        <v>413</v>
      </c>
      <c r="J35" s="5">
        <f t="shared" si="1"/>
        <v>34</v>
      </c>
      <c r="K35" s="5">
        <f t="shared" si="1"/>
        <v>1731</v>
      </c>
      <c r="L35" s="5">
        <f t="shared" si="1"/>
        <v>445</v>
      </c>
      <c r="M35" s="5">
        <f t="shared" si="1"/>
        <v>521</v>
      </c>
      <c r="N35" s="5">
        <f t="shared" si="1"/>
        <v>9</v>
      </c>
      <c r="O35" s="5">
        <f t="shared" si="1"/>
        <v>8</v>
      </c>
      <c r="P35" s="5">
        <f t="shared" si="1"/>
        <v>0</v>
      </c>
      <c r="Q35" s="5">
        <f t="shared" si="1"/>
        <v>41</v>
      </c>
      <c r="R35" s="5">
        <f t="shared" si="1"/>
        <v>78</v>
      </c>
      <c r="S35" s="5">
        <f t="shared" si="1"/>
        <v>158</v>
      </c>
      <c r="T35" s="5">
        <f t="shared" si="1"/>
        <v>12453</v>
      </c>
    </row>
  </sheetData>
  <sheetProtection/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J3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8">
      <c r="A1" s="1" t="s">
        <v>465</v>
      </c>
    </row>
    <row r="5" spans="1:10" ht="12.75">
      <c r="A5" s="2" t="s">
        <v>320</v>
      </c>
      <c r="B5" s="2" t="s">
        <v>466</v>
      </c>
      <c r="C5" s="2" t="s">
        <v>467</v>
      </c>
      <c r="D5" s="2" t="s">
        <v>468</v>
      </c>
      <c r="E5" s="2" t="s">
        <v>469</v>
      </c>
      <c r="F5" s="2" t="s">
        <v>470</v>
      </c>
      <c r="G5" s="2" t="s">
        <v>471</v>
      </c>
      <c r="H5" s="2" t="s">
        <v>472</v>
      </c>
      <c r="I5" s="2" t="s">
        <v>473</v>
      </c>
      <c r="J5" s="2" t="s">
        <v>326</v>
      </c>
    </row>
    <row r="6" spans="2:10" ht="12.75">
      <c r="B6" t="s">
        <v>474</v>
      </c>
      <c r="C6" t="s">
        <v>475</v>
      </c>
      <c r="D6" t="s">
        <v>475</v>
      </c>
      <c r="E6" t="s">
        <v>475</v>
      </c>
      <c r="F6" t="s">
        <v>475</v>
      </c>
      <c r="G6" t="s">
        <v>475</v>
      </c>
      <c r="H6" t="s">
        <v>475</v>
      </c>
      <c r="I6" t="s">
        <v>475</v>
      </c>
      <c r="J6" t="s">
        <v>475</v>
      </c>
    </row>
    <row r="7" spans="1:10" ht="12.75">
      <c r="A7" t="s">
        <v>329</v>
      </c>
      <c r="B7" s="6">
        <v>12</v>
      </c>
      <c r="C7" s="4">
        <v>121520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5">
        <f aca="true" t="shared" si="0" ref="J7:J35">(SUM(C7:I7))-2*(I7)</f>
        <v>121520</v>
      </c>
    </row>
    <row r="8" spans="1:10" ht="12.75">
      <c r="A8" t="s">
        <v>330</v>
      </c>
      <c r="B8" s="6">
        <v>12</v>
      </c>
      <c r="C8" s="4">
        <v>99200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5">
        <f t="shared" si="0"/>
        <v>99200</v>
      </c>
    </row>
    <row r="9" spans="1:10" ht="12.75">
      <c r="A9" t="s">
        <v>331</v>
      </c>
      <c r="B9" s="6">
        <v>12</v>
      </c>
      <c r="C9" s="4">
        <v>39979</v>
      </c>
      <c r="D9" s="4">
        <v>0</v>
      </c>
      <c r="E9" s="4">
        <v>9727</v>
      </c>
      <c r="F9" s="4">
        <v>9543</v>
      </c>
      <c r="G9" s="4">
        <v>0</v>
      </c>
      <c r="H9" s="4">
        <v>2387</v>
      </c>
      <c r="I9" s="4">
        <v>0</v>
      </c>
      <c r="J9" s="5">
        <f t="shared" si="0"/>
        <v>61636</v>
      </c>
    </row>
    <row r="10" spans="1:10" ht="12.75">
      <c r="A10" t="s">
        <v>332</v>
      </c>
      <c r="B10" s="6">
        <v>12</v>
      </c>
      <c r="C10" s="4">
        <v>39979</v>
      </c>
      <c r="D10" s="4">
        <v>0</v>
      </c>
      <c r="E10" s="4">
        <v>0</v>
      </c>
      <c r="F10" s="4">
        <v>4758</v>
      </c>
      <c r="G10" s="4">
        <v>0</v>
      </c>
      <c r="H10" s="4">
        <v>0</v>
      </c>
      <c r="I10" s="4">
        <v>0</v>
      </c>
      <c r="J10" s="5">
        <f t="shared" si="0"/>
        <v>44737</v>
      </c>
    </row>
    <row r="11" spans="1:10" ht="12.75">
      <c r="A11" t="s">
        <v>333</v>
      </c>
      <c r="B11" s="6">
        <v>53.8</v>
      </c>
      <c r="C11" s="4">
        <v>179241</v>
      </c>
      <c r="D11" s="4">
        <v>0</v>
      </c>
      <c r="E11" s="4">
        <v>4133</v>
      </c>
      <c r="F11" s="4">
        <v>31211</v>
      </c>
      <c r="G11" s="4">
        <v>0</v>
      </c>
      <c r="H11" s="4">
        <v>3477</v>
      </c>
      <c r="I11" s="4">
        <v>0</v>
      </c>
      <c r="J11" s="5">
        <f t="shared" si="0"/>
        <v>218062</v>
      </c>
    </row>
    <row r="12" spans="1:10" ht="12.75">
      <c r="A12" t="s">
        <v>334</v>
      </c>
      <c r="B12" s="6">
        <v>84</v>
      </c>
      <c r="C12" s="4">
        <v>279856</v>
      </c>
      <c r="D12" s="4">
        <v>0</v>
      </c>
      <c r="E12" s="4">
        <v>6175</v>
      </c>
      <c r="F12" s="4">
        <v>37086</v>
      </c>
      <c r="G12" s="4">
        <v>0</v>
      </c>
      <c r="H12" s="4">
        <v>0</v>
      </c>
      <c r="I12" s="4">
        <v>0</v>
      </c>
      <c r="J12" s="5">
        <f t="shared" si="0"/>
        <v>323117</v>
      </c>
    </row>
    <row r="13" spans="1:10" ht="12.75">
      <c r="A13" t="s">
        <v>335</v>
      </c>
      <c r="B13" s="6">
        <v>24</v>
      </c>
      <c r="C13" s="4">
        <v>79958</v>
      </c>
      <c r="D13" s="4">
        <v>0</v>
      </c>
      <c r="E13" s="4">
        <v>1947</v>
      </c>
      <c r="F13" s="4">
        <v>10328</v>
      </c>
      <c r="G13" s="4">
        <v>0</v>
      </c>
      <c r="H13" s="4">
        <v>0</v>
      </c>
      <c r="I13" s="4">
        <v>0</v>
      </c>
      <c r="J13" s="5">
        <f t="shared" si="0"/>
        <v>92233</v>
      </c>
    </row>
    <row r="14" spans="1:10" ht="12.75">
      <c r="A14" t="s">
        <v>336</v>
      </c>
      <c r="B14" s="6">
        <v>60</v>
      </c>
      <c r="C14" s="4">
        <v>199897</v>
      </c>
      <c r="D14" s="4">
        <v>0</v>
      </c>
      <c r="E14" s="4">
        <v>3502</v>
      </c>
      <c r="F14" s="4">
        <v>37642</v>
      </c>
      <c r="G14" s="4">
        <v>0</v>
      </c>
      <c r="H14" s="4">
        <v>8892</v>
      </c>
      <c r="I14" s="4">
        <v>0</v>
      </c>
      <c r="J14" s="5">
        <f t="shared" si="0"/>
        <v>249933</v>
      </c>
    </row>
    <row r="15" spans="1:10" ht="12.75">
      <c r="A15" t="s">
        <v>337</v>
      </c>
      <c r="B15" s="6">
        <v>35</v>
      </c>
      <c r="C15" s="4">
        <v>116606</v>
      </c>
      <c r="D15" s="4">
        <v>0</v>
      </c>
      <c r="E15" s="4">
        <v>2156</v>
      </c>
      <c r="F15" s="4">
        <v>14849</v>
      </c>
      <c r="G15" s="4">
        <v>0</v>
      </c>
      <c r="H15" s="4">
        <v>0</v>
      </c>
      <c r="I15" s="4">
        <v>0</v>
      </c>
      <c r="J15" s="5">
        <f t="shared" si="0"/>
        <v>133611</v>
      </c>
    </row>
    <row r="16" spans="1:10" ht="12.75">
      <c r="A16" t="s">
        <v>338</v>
      </c>
      <c r="B16" s="6">
        <v>12</v>
      </c>
      <c r="C16" s="4">
        <v>39979</v>
      </c>
      <c r="D16" s="4">
        <v>0</v>
      </c>
      <c r="E16" s="4">
        <v>2107</v>
      </c>
      <c r="F16" s="4">
        <v>5108</v>
      </c>
      <c r="G16" s="4">
        <v>0</v>
      </c>
      <c r="H16" s="4">
        <v>0</v>
      </c>
      <c r="I16" s="4">
        <v>0</v>
      </c>
      <c r="J16" s="5">
        <f t="shared" si="0"/>
        <v>47194</v>
      </c>
    </row>
    <row r="17" spans="1:10" ht="12.75">
      <c r="A17" t="s">
        <v>339</v>
      </c>
      <c r="B17" s="6">
        <v>24</v>
      </c>
      <c r="C17" s="4">
        <v>79959</v>
      </c>
      <c r="D17" s="4">
        <v>0</v>
      </c>
      <c r="E17" s="4">
        <v>3193</v>
      </c>
      <c r="F17" s="4">
        <v>14145</v>
      </c>
      <c r="G17" s="4">
        <v>0</v>
      </c>
      <c r="H17" s="4">
        <v>1908</v>
      </c>
      <c r="I17" s="4">
        <v>0</v>
      </c>
      <c r="J17" s="5">
        <f t="shared" si="0"/>
        <v>99205</v>
      </c>
    </row>
    <row r="18" spans="1:10" ht="12.75">
      <c r="A18" t="s">
        <v>340</v>
      </c>
      <c r="B18" s="6">
        <v>12</v>
      </c>
      <c r="C18" s="4">
        <v>39979</v>
      </c>
      <c r="D18" s="4">
        <v>0</v>
      </c>
      <c r="E18" s="4">
        <v>178</v>
      </c>
      <c r="F18" s="4">
        <v>5232</v>
      </c>
      <c r="G18" s="4">
        <v>0</v>
      </c>
      <c r="H18" s="4">
        <v>0</v>
      </c>
      <c r="I18" s="4">
        <v>0</v>
      </c>
      <c r="J18" s="5">
        <f t="shared" si="0"/>
        <v>45389</v>
      </c>
    </row>
    <row r="19" spans="1:10" ht="12.75">
      <c r="A19" t="s">
        <v>341</v>
      </c>
      <c r="B19" s="6">
        <v>216.61</v>
      </c>
      <c r="C19" s="4">
        <v>429983</v>
      </c>
      <c r="D19" s="4">
        <v>0</v>
      </c>
      <c r="E19" s="4">
        <v>55925</v>
      </c>
      <c r="F19" s="4">
        <v>42508</v>
      </c>
      <c r="G19" s="4">
        <v>0</v>
      </c>
      <c r="H19" s="4">
        <v>0</v>
      </c>
      <c r="I19" s="4">
        <v>473</v>
      </c>
      <c r="J19" s="5">
        <f t="shared" si="0"/>
        <v>527943</v>
      </c>
    </row>
    <row r="20" spans="1:10" ht="12.75">
      <c r="A20" t="s">
        <v>342</v>
      </c>
      <c r="B20" s="6">
        <v>408</v>
      </c>
      <c r="C20" s="4">
        <v>751193</v>
      </c>
      <c r="D20" s="4">
        <v>0</v>
      </c>
      <c r="E20" s="4">
        <v>169783</v>
      </c>
      <c r="F20" s="4">
        <v>78086</v>
      </c>
      <c r="G20" s="4">
        <v>0</v>
      </c>
      <c r="H20" s="4">
        <v>0</v>
      </c>
      <c r="I20" s="4">
        <v>95</v>
      </c>
      <c r="J20" s="5">
        <f t="shared" si="0"/>
        <v>998967</v>
      </c>
    </row>
    <row r="21" spans="1:10" ht="12.75">
      <c r="A21" t="s">
        <v>343</v>
      </c>
      <c r="B21" s="6">
        <v>46</v>
      </c>
      <c r="C21" s="4">
        <v>153254</v>
      </c>
      <c r="D21" s="4">
        <v>0</v>
      </c>
      <c r="E21" s="4">
        <v>2658</v>
      </c>
      <c r="F21" s="4">
        <v>24565</v>
      </c>
      <c r="G21" s="4">
        <v>0</v>
      </c>
      <c r="H21" s="4">
        <v>1949</v>
      </c>
      <c r="I21" s="4">
        <v>0</v>
      </c>
      <c r="J21" s="5">
        <f t="shared" si="0"/>
        <v>182426</v>
      </c>
    </row>
    <row r="22" spans="1:10" ht="12.75">
      <c r="A22" t="s">
        <v>344</v>
      </c>
      <c r="B22" s="6">
        <v>42</v>
      </c>
      <c r="C22" s="4">
        <v>139928</v>
      </c>
      <c r="D22" s="4">
        <v>0</v>
      </c>
      <c r="E22" s="4">
        <v>718</v>
      </c>
      <c r="F22" s="4">
        <v>14688</v>
      </c>
      <c r="G22" s="4">
        <v>0</v>
      </c>
      <c r="H22" s="4">
        <v>1148</v>
      </c>
      <c r="I22" s="4">
        <v>0</v>
      </c>
      <c r="J22" s="5">
        <f t="shared" si="0"/>
        <v>156482</v>
      </c>
    </row>
    <row r="23" spans="1:10" ht="12.75">
      <c r="A23" t="s">
        <v>347</v>
      </c>
      <c r="B23" s="6">
        <v>886.25</v>
      </c>
      <c r="C23" s="4">
        <v>1630361</v>
      </c>
      <c r="D23" s="4">
        <v>0</v>
      </c>
      <c r="E23" s="4">
        <v>37642</v>
      </c>
      <c r="F23" s="4">
        <v>137630</v>
      </c>
      <c r="G23" s="4">
        <v>0</v>
      </c>
      <c r="H23" s="4">
        <v>0</v>
      </c>
      <c r="I23" s="4">
        <v>581</v>
      </c>
      <c r="J23" s="5">
        <f t="shared" si="0"/>
        <v>1805052</v>
      </c>
    </row>
    <row r="24" spans="1:10" ht="12.75">
      <c r="A24" t="s">
        <v>348</v>
      </c>
      <c r="B24" s="6">
        <v>243.09</v>
      </c>
      <c r="C24" s="4">
        <v>411976</v>
      </c>
      <c r="D24" s="4">
        <v>0</v>
      </c>
      <c r="E24" s="4">
        <v>12484</v>
      </c>
      <c r="F24" s="4">
        <v>35498</v>
      </c>
      <c r="G24" s="4">
        <v>0</v>
      </c>
      <c r="H24" s="4">
        <v>0</v>
      </c>
      <c r="I24" s="4">
        <v>131</v>
      </c>
      <c r="J24" s="5">
        <f t="shared" si="0"/>
        <v>459827</v>
      </c>
    </row>
    <row r="25" spans="1:10" ht="12.75">
      <c r="A25" t="s">
        <v>349</v>
      </c>
      <c r="B25" s="6">
        <v>12</v>
      </c>
      <c r="C25" s="4">
        <v>20348</v>
      </c>
      <c r="D25" s="4">
        <v>0</v>
      </c>
      <c r="E25" s="4">
        <v>0</v>
      </c>
      <c r="F25" s="4">
        <v>1708</v>
      </c>
      <c r="G25" s="4">
        <v>0</v>
      </c>
      <c r="H25" s="4">
        <v>0</v>
      </c>
      <c r="I25" s="4">
        <v>0</v>
      </c>
      <c r="J25" s="5">
        <f t="shared" si="0"/>
        <v>22056</v>
      </c>
    </row>
    <row r="26" spans="1:10" ht="12.75">
      <c r="A26" t="s">
        <v>350</v>
      </c>
      <c r="B26" s="6">
        <v>24</v>
      </c>
      <c r="C26" s="4">
        <v>40696</v>
      </c>
      <c r="D26" s="4">
        <v>0</v>
      </c>
      <c r="E26" s="4">
        <v>1283</v>
      </c>
      <c r="F26" s="4">
        <v>3524</v>
      </c>
      <c r="G26" s="4">
        <v>0</v>
      </c>
      <c r="H26" s="4">
        <v>0</v>
      </c>
      <c r="I26" s="4">
        <v>0</v>
      </c>
      <c r="J26" s="5">
        <f t="shared" si="0"/>
        <v>45503</v>
      </c>
    </row>
    <row r="27" spans="1:10" ht="12.75">
      <c r="A27" t="s">
        <v>352</v>
      </c>
      <c r="B27" s="6">
        <v>144</v>
      </c>
      <c r="C27" s="4">
        <v>213026</v>
      </c>
      <c r="D27" s="4">
        <v>0</v>
      </c>
      <c r="E27" s="4">
        <v>12033</v>
      </c>
      <c r="F27" s="4">
        <v>18896</v>
      </c>
      <c r="G27" s="4">
        <v>0</v>
      </c>
      <c r="H27" s="4">
        <v>0</v>
      </c>
      <c r="I27" s="4">
        <v>0</v>
      </c>
      <c r="J27" s="5">
        <f t="shared" si="0"/>
        <v>243955</v>
      </c>
    </row>
    <row r="28" spans="1:10" ht="12.75">
      <c r="A28" t="s">
        <v>353</v>
      </c>
      <c r="B28" s="6">
        <v>29</v>
      </c>
      <c r="C28" s="4">
        <v>39700</v>
      </c>
      <c r="D28" s="4">
        <v>0</v>
      </c>
      <c r="E28" s="4">
        <v>4465</v>
      </c>
      <c r="F28" s="4">
        <v>3071</v>
      </c>
      <c r="G28" s="4">
        <v>0</v>
      </c>
      <c r="H28" s="4">
        <v>0</v>
      </c>
      <c r="I28" s="4">
        <v>0</v>
      </c>
      <c r="J28" s="5">
        <f t="shared" si="0"/>
        <v>47236</v>
      </c>
    </row>
    <row r="29" spans="1:10" ht="12.75">
      <c r="A29" t="s">
        <v>354</v>
      </c>
      <c r="B29" s="6">
        <v>24</v>
      </c>
      <c r="C29" s="4">
        <v>79959</v>
      </c>
      <c r="D29" s="4">
        <v>0</v>
      </c>
      <c r="E29" s="4">
        <v>0</v>
      </c>
      <c r="F29" s="4">
        <v>10805</v>
      </c>
      <c r="G29" s="4">
        <v>0</v>
      </c>
      <c r="H29" s="4">
        <v>0</v>
      </c>
      <c r="I29" s="4">
        <v>0</v>
      </c>
      <c r="J29" s="5">
        <f t="shared" si="0"/>
        <v>90764</v>
      </c>
    </row>
    <row r="30" spans="1:10" ht="12.75">
      <c r="A30" t="s">
        <v>355</v>
      </c>
      <c r="B30" s="6">
        <v>48</v>
      </c>
      <c r="C30" s="4">
        <v>95306</v>
      </c>
      <c r="D30" s="4">
        <v>0</v>
      </c>
      <c r="E30" s="4">
        <v>12382</v>
      </c>
      <c r="F30" s="4">
        <v>9424</v>
      </c>
      <c r="G30" s="4">
        <v>0</v>
      </c>
      <c r="H30" s="4">
        <v>0</v>
      </c>
      <c r="I30" s="4">
        <v>0</v>
      </c>
      <c r="J30" s="5">
        <f t="shared" si="0"/>
        <v>117112</v>
      </c>
    </row>
    <row r="31" spans="1:10" ht="12.75">
      <c r="A31" t="s">
        <v>356</v>
      </c>
      <c r="B31" s="6">
        <v>48</v>
      </c>
      <c r="C31" s="4">
        <v>88376</v>
      </c>
      <c r="D31" s="4">
        <v>0</v>
      </c>
      <c r="E31" s="4">
        <v>10545</v>
      </c>
      <c r="F31" s="4">
        <v>9074</v>
      </c>
      <c r="G31" s="4">
        <v>0</v>
      </c>
      <c r="H31" s="4">
        <v>0</v>
      </c>
      <c r="I31" s="4">
        <v>0</v>
      </c>
      <c r="J31" s="5">
        <f t="shared" si="0"/>
        <v>107995</v>
      </c>
    </row>
    <row r="32" spans="1:10" ht="12.75">
      <c r="A32" t="s">
        <v>357</v>
      </c>
      <c r="B32" s="6">
        <v>143.6</v>
      </c>
      <c r="C32" s="4">
        <v>243910</v>
      </c>
      <c r="D32" s="4">
        <v>0</v>
      </c>
      <c r="E32" s="4">
        <v>7156</v>
      </c>
      <c r="F32" s="4">
        <v>21101</v>
      </c>
      <c r="G32" s="4">
        <v>0</v>
      </c>
      <c r="H32" s="4">
        <v>0</v>
      </c>
      <c r="I32" s="4">
        <v>76</v>
      </c>
      <c r="J32" s="5">
        <f t="shared" si="0"/>
        <v>272091</v>
      </c>
    </row>
    <row r="33" spans="1:10" ht="12.75">
      <c r="A33" t="s">
        <v>358</v>
      </c>
      <c r="B33" s="6">
        <v>56.94</v>
      </c>
      <c r="C33" s="4">
        <v>87371</v>
      </c>
      <c r="D33" s="4">
        <v>0</v>
      </c>
      <c r="E33" s="4">
        <v>9280</v>
      </c>
      <c r="F33" s="4">
        <v>8114</v>
      </c>
      <c r="G33" s="4">
        <v>0</v>
      </c>
      <c r="H33" s="4">
        <v>0</v>
      </c>
      <c r="I33" s="4">
        <v>0</v>
      </c>
      <c r="J33" s="5">
        <f t="shared" si="0"/>
        <v>104765</v>
      </c>
    </row>
    <row r="34" spans="1:10" ht="12.75">
      <c r="A34" t="s">
        <v>359</v>
      </c>
      <c r="B34" s="6">
        <v>127.42</v>
      </c>
      <c r="C34" s="4">
        <v>188610</v>
      </c>
      <c r="D34" s="4">
        <v>0</v>
      </c>
      <c r="E34" s="4">
        <v>11447</v>
      </c>
      <c r="F34" s="4">
        <v>16313</v>
      </c>
      <c r="G34" s="4">
        <v>0</v>
      </c>
      <c r="H34" s="4">
        <v>0</v>
      </c>
      <c r="I34" s="4">
        <v>0</v>
      </c>
      <c r="J34" s="5">
        <f t="shared" si="0"/>
        <v>216370</v>
      </c>
    </row>
    <row r="35" spans="1:10" ht="12.75">
      <c r="A35" t="s">
        <v>360</v>
      </c>
      <c r="B35" s="6">
        <v>7</v>
      </c>
      <c r="C35" s="4">
        <v>9583</v>
      </c>
      <c r="D35" s="4">
        <v>0</v>
      </c>
      <c r="E35" s="4">
        <v>1034</v>
      </c>
      <c r="F35" s="4">
        <v>1528</v>
      </c>
      <c r="G35" s="4">
        <v>0</v>
      </c>
      <c r="H35" s="4">
        <v>0</v>
      </c>
      <c r="I35" s="4">
        <v>0</v>
      </c>
      <c r="J35" s="5">
        <f t="shared" si="0"/>
        <v>12145</v>
      </c>
    </row>
    <row r="36" spans="1:10" ht="12.75">
      <c r="A36" s="2" t="s">
        <v>326</v>
      </c>
      <c r="B36" s="7">
        <f aca="true" t="shared" si="1" ref="B36:J36">SUM(B7:B35)</f>
        <v>2858.71</v>
      </c>
      <c r="C36" s="5">
        <f t="shared" si="1"/>
        <v>5939733</v>
      </c>
      <c r="D36" s="5">
        <f t="shared" si="1"/>
        <v>0</v>
      </c>
      <c r="E36" s="5">
        <f t="shared" si="1"/>
        <v>381953</v>
      </c>
      <c r="F36" s="5">
        <f t="shared" si="1"/>
        <v>606435</v>
      </c>
      <c r="G36" s="5">
        <f t="shared" si="1"/>
        <v>0</v>
      </c>
      <c r="H36" s="5">
        <f t="shared" si="1"/>
        <v>19761</v>
      </c>
      <c r="I36" s="5">
        <f t="shared" si="1"/>
        <v>1356</v>
      </c>
      <c r="J36" s="5">
        <f t="shared" si="1"/>
        <v>6946526</v>
      </c>
    </row>
  </sheetData>
  <sheetProtection/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M9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8">
      <c r="A1" s="1" t="s">
        <v>476</v>
      </c>
    </row>
    <row r="5" ht="12.75">
      <c r="A5" s="2" t="s">
        <v>477</v>
      </c>
    </row>
    <row r="6" spans="1:11" ht="12.75">
      <c r="A6" s="2" t="s">
        <v>320</v>
      </c>
      <c r="B6" s="2" t="s">
        <v>478</v>
      </c>
      <c r="C6" s="2" t="s">
        <v>479</v>
      </c>
      <c r="D6" s="2" t="s">
        <v>480</v>
      </c>
      <c r="E6" s="2" t="s">
        <v>481</v>
      </c>
      <c r="F6" s="2" t="s">
        <v>482</v>
      </c>
      <c r="G6" s="2" t="s">
        <v>483</v>
      </c>
      <c r="H6" s="2" t="s">
        <v>484</v>
      </c>
      <c r="I6" s="2" t="s">
        <v>485</v>
      </c>
      <c r="J6" s="2" t="s">
        <v>486</v>
      </c>
      <c r="K6" s="2" t="s">
        <v>487</v>
      </c>
    </row>
    <row r="7" spans="1:11" ht="12.75">
      <c r="A7" s="2" t="s">
        <v>329</v>
      </c>
      <c r="B7">
        <v>0</v>
      </c>
      <c r="C7">
        <v>0</v>
      </c>
      <c r="D7">
        <v>0</v>
      </c>
      <c r="E7">
        <v>0</v>
      </c>
      <c r="F7">
        <v>0</v>
      </c>
      <c r="G7">
        <v>24304</v>
      </c>
      <c r="H7">
        <v>0</v>
      </c>
      <c r="I7">
        <v>0</v>
      </c>
      <c r="J7">
        <v>0</v>
      </c>
      <c r="K7">
        <v>0</v>
      </c>
    </row>
    <row r="8" spans="1:11" ht="12.75">
      <c r="A8" s="2" t="s">
        <v>488</v>
      </c>
      <c r="B8">
        <v>0</v>
      </c>
      <c r="C8">
        <v>0</v>
      </c>
      <c r="D8">
        <v>0</v>
      </c>
      <c r="E8">
        <v>0</v>
      </c>
      <c r="F8">
        <v>0</v>
      </c>
      <c r="G8">
        <v>19840</v>
      </c>
      <c r="H8">
        <v>0</v>
      </c>
      <c r="I8">
        <v>0</v>
      </c>
      <c r="J8">
        <v>0</v>
      </c>
      <c r="K8">
        <v>0</v>
      </c>
    </row>
    <row r="9" spans="1:11" ht="12.75">
      <c r="A9" s="2" t="s">
        <v>330</v>
      </c>
      <c r="B9">
        <v>0</v>
      </c>
      <c r="C9">
        <v>0</v>
      </c>
      <c r="D9">
        <v>0</v>
      </c>
      <c r="E9">
        <v>0</v>
      </c>
      <c r="F9">
        <v>0</v>
      </c>
      <c r="G9">
        <v>19840</v>
      </c>
      <c r="H9">
        <v>0</v>
      </c>
      <c r="I9">
        <v>0</v>
      </c>
      <c r="J9">
        <v>0</v>
      </c>
      <c r="K9">
        <v>0</v>
      </c>
    </row>
    <row r="10" spans="1:11" ht="12.75">
      <c r="A10" s="2" t="s">
        <v>331</v>
      </c>
      <c r="B10">
        <v>291</v>
      </c>
      <c r="C10">
        <v>9432</v>
      </c>
      <c r="D10">
        <v>17052</v>
      </c>
      <c r="E10">
        <v>12163</v>
      </c>
      <c r="F10">
        <v>18120</v>
      </c>
      <c r="G10">
        <v>32987</v>
      </c>
      <c r="H10">
        <v>7747</v>
      </c>
      <c r="I10">
        <v>0</v>
      </c>
      <c r="J10">
        <v>0</v>
      </c>
      <c r="K10">
        <v>0</v>
      </c>
    </row>
    <row r="11" spans="1:11" ht="12.75">
      <c r="A11" s="2" t="s">
        <v>332</v>
      </c>
      <c r="B11">
        <v>291</v>
      </c>
      <c r="C11">
        <v>0</v>
      </c>
      <c r="D11">
        <v>2325</v>
      </c>
      <c r="E11">
        <v>0</v>
      </c>
      <c r="F11">
        <v>4782</v>
      </c>
      <c r="G11">
        <v>21992</v>
      </c>
      <c r="H11">
        <v>7747</v>
      </c>
      <c r="I11">
        <v>0</v>
      </c>
      <c r="J11">
        <v>0</v>
      </c>
      <c r="K11">
        <v>0</v>
      </c>
    </row>
    <row r="12" spans="1:11" ht="12.75">
      <c r="A12" s="2" t="s">
        <v>333</v>
      </c>
      <c r="B12">
        <v>1315</v>
      </c>
      <c r="C12">
        <v>31112</v>
      </c>
      <c r="D12">
        <v>77161</v>
      </c>
      <c r="E12">
        <v>35314</v>
      </c>
      <c r="F12">
        <v>76205</v>
      </c>
      <c r="G12">
        <v>60936</v>
      </c>
      <c r="H12">
        <v>0</v>
      </c>
      <c r="I12">
        <v>0</v>
      </c>
      <c r="J12">
        <v>0</v>
      </c>
      <c r="K12">
        <v>0</v>
      </c>
    </row>
    <row r="13" spans="1:11" ht="12.75">
      <c r="A13" s="2" t="s">
        <v>334</v>
      </c>
      <c r="B13">
        <v>2033</v>
      </c>
      <c r="C13">
        <v>0</v>
      </c>
      <c r="D13">
        <v>84387</v>
      </c>
      <c r="E13">
        <v>39574</v>
      </c>
      <c r="F13">
        <v>31773</v>
      </c>
      <c r="G13">
        <v>75569</v>
      </c>
      <c r="H13">
        <v>0</v>
      </c>
      <c r="I13">
        <v>0</v>
      </c>
      <c r="J13">
        <v>0</v>
      </c>
      <c r="K13">
        <v>0</v>
      </c>
    </row>
    <row r="14" spans="1:11" ht="12.75">
      <c r="A14" s="2" t="s">
        <v>335</v>
      </c>
      <c r="B14">
        <v>582</v>
      </c>
      <c r="C14">
        <v>0</v>
      </c>
      <c r="D14">
        <v>24033</v>
      </c>
      <c r="E14">
        <v>12473</v>
      </c>
      <c r="F14">
        <v>4549</v>
      </c>
      <c r="G14">
        <v>9192</v>
      </c>
      <c r="H14">
        <v>0</v>
      </c>
      <c r="I14">
        <v>0</v>
      </c>
      <c r="J14">
        <v>0</v>
      </c>
      <c r="K14">
        <v>0</v>
      </c>
    </row>
    <row r="15" spans="1:11" ht="12.75">
      <c r="A15" s="2" t="s">
        <v>336</v>
      </c>
      <c r="B15">
        <v>1453</v>
      </c>
      <c r="C15">
        <v>34286</v>
      </c>
      <c r="D15">
        <v>85032</v>
      </c>
      <c r="E15">
        <v>46488</v>
      </c>
      <c r="F15">
        <v>80551</v>
      </c>
      <c r="G15">
        <v>76017</v>
      </c>
      <c r="H15">
        <v>0</v>
      </c>
      <c r="I15">
        <v>0</v>
      </c>
      <c r="J15">
        <v>0</v>
      </c>
      <c r="K15">
        <v>0</v>
      </c>
    </row>
    <row r="16" spans="1:11" ht="12.75">
      <c r="A16" s="2" t="s">
        <v>337</v>
      </c>
      <c r="B16">
        <v>847</v>
      </c>
      <c r="C16">
        <v>0</v>
      </c>
      <c r="D16">
        <v>28583</v>
      </c>
      <c r="E16">
        <v>18437</v>
      </c>
      <c r="F16">
        <v>11562</v>
      </c>
      <c r="G16">
        <v>30409</v>
      </c>
      <c r="H16">
        <v>0</v>
      </c>
      <c r="I16">
        <v>0</v>
      </c>
      <c r="J16">
        <v>0</v>
      </c>
      <c r="K16">
        <v>0</v>
      </c>
    </row>
    <row r="17" spans="1:11" ht="12.75">
      <c r="A17" s="2" t="s">
        <v>338</v>
      </c>
      <c r="B17">
        <v>291</v>
      </c>
      <c r="C17">
        <v>0</v>
      </c>
      <c r="D17">
        <v>12182</v>
      </c>
      <c r="E17">
        <v>4853</v>
      </c>
      <c r="F17">
        <v>1884</v>
      </c>
      <c r="G17">
        <v>7599</v>
      </c>
      <c r="H17">
        <v>0</v>
      </c>
      <c r="I17">
        <v>0</v>
      </c>
      <c r="J17">
        <v>0</v>
      </c>
      <c r="K17">
        <v>0</v>
      </c>
    </row>
    <row r="18" spans="1:11" ht="12.75">
      <c r="A18" s="2" t="s">
        <v>339</v>
      </c>
      <c r="B18">
        <v>581</v>
      </c>
      <c r="C18">
        <v>6876</v>
      </c>
      <c r="D18">
        <v>34013</v>
      </c>
      <c r="E18">
        <v>22220</v>
      </c>
      <c r="F18">
        <v>15898</v>
      </c>
      <c r="G18">
        <v>22804</v>
      </c>
      <c r="H18">
        <v>0</v>
      </c>
      <c r="I18">
        <v>0</v>
      </c>
      <c r="J18">
        <v>0</v>
      </c>
      <c r="K18">
        <v>0</v>
      </c>
    </row>
    <row r="19" spans="1:11" ht="12.75">
      <c r="A19" s="2" t="s">
        <v>340</v>
      </c>
      <c r="B19">
        <v>291</v>
      </c>
      <c r="C19">
        <v>0</v>
      </c>
      <c r="D19">
        <v>12182</v>
      </c>
      <c r="E19">
        <v>5726</v>
      </c>
      <c r="F19">
        <v>4423</v>
      </c>
      <c r="G19">
        <v>9123</v>
      </c>
      <c r="H19">
        <v>0</v>
      </c>
      <c r="I19">
        <v>0</v>
      </c>
      <c r="J19">
        <v>0</v>
      </c>
      <c r="K19">
        <v>0</v>
      </c>
    </row>
    <row r="20" spans="1:11" ht="12.75">
      <c r="A20" s="2" t="s">
        <v>341</v>
      </c>
      <c r="B20">
        <v>3557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</row>
    <row r="21" spans="1:11" ht="12.75">
      <c r="A21" s="2" t="s">
        <v>342</v>
      </c>
      <c r="B21">
        <v>6756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</row>
    <row r="22" spans="1:11" ht="12.75">
      <c r="A22" s="2" t="s">
        <v>343</v>
      </c>
      <c r="B22">
        <v>1114</v>
      </c>
      <c r="C22">
        <v>26212</v>
      </c>
      <c r="D22">
        <v>0</v>
      </c>
      <c r="E22">
        <v>22866</v>
      </c>
      <c r="F22">
        <v>75163</v>
      </c>
      <c r="G22">
        <v>57098</v>
      </c>
      <c r="H22">
        <v>0</v>
      </c>
      <c r="I22">
        <v>0</v>
      </c>
      <c r="J22">
        <v>0</v>
      </c>
      <c r="K22">
        <v>0</v>
      </c>
    </row>
    <row r="23" spans="1:11" ht="12.75">
      <c r="A23" s="2" t="s">
        <v>344</v>
      </c>
      <c r="B23">
        <v>1017</v>
      </c>
      <c r="C23">
        <v>0</v>
      </c>
      <c r="D23">
        <v>0</v>
      </c>
      <c r="E23">
        <v>17592</v>
      </c>
      <c r="F23">
        <v>25726</v>
      </c>
      <c r="G23">
        <v>37544</v>
      </c>
      <c r="H23">
        <v>0</v>
      </c>
      <c r="I23">
        <v>0</v>
      </c>
      <c r="J23">
        <v>0</v>
      </c>
      <c r="K23">
        <v>0</v>
      </c>
    </row>
    <row r="24" spans="1:11" ht="12.75">
      <c r="A24" s="2" t="s">
        <v>347</v>
      </c>
      <c r="B24">
        <v>12501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</row>
    <row r="25" spans="1:11" ht="12.75">
      <c r="A25" s="2" t="s">
        <v>348</v>
      </c>
      <c r="B25">
        <v>3173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</row>
    <row r="26" spans="1:11" ht="12.75">
      <c r="A26" s="2" t="s">
        <v>349</v>
      </c>
      <c r="B26">
        <v>153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</row>
    <row r="27" spans="1:11" ht="12.75">
      <c r="A27" s="2" t="s">
        <v>350</v>
      </c>
      <c r="B27">
        <v>310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</row>
    <row r="28" spans="1:11" ht="12.75">
      <c r="A28" s="2" t="s">
        <v>352</v>
      </c>
      <c r="B28">
        <v>1686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</row>
    <row r="29" spans="1:11" ht="12.75">
      <c r="A29" s="2" t="s">
        <v>353</v>
      </c>
      <c r="B29">
        <v>325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279</v>
      </c>
    </row>
    <row r="30" spans="1:11" ht="12.75">
      <c r="A30" s="2" t="s">
        <v>354</v>
      </c>
      <c r="B30">
        <v>581</v>
      </c>
      <c r="C30">
        <v>13676</v>
      </c>
      <c r="D30">
        <v>0</v>
      </c>
      <c r="E30">
        <v>1345</v>
      </c>
      <c r="F30">
        <v>34096</v>
      </c>
      <c r="G30">
        <v>22804</v>
      </c>
      <c r="H30">
        <v>0</v>
      </c>
      <c r="I30">
        <v>0</v>
      </c>
      <c r="J30">
        <v>0</v>
      </c>
      <c r="K30">
        <v>0</v>
      </c>
    </row>
    <row r="31" spans="1:11" ht="12.75">
      <c r="A31" s="2" t="s">
        <v>355</v>
      </c>
      <c r="B31">
        <v>786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</row>
    <row r="32" spans="1:11" ht="12.75">
      <c r="A32" s="2" t="s">
        <v>356</v>
      </c>
      <c r="B32">
        <v>737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</row>
    <row r="33" spans="1:11" ht="12.75">
      <c r="A33" s="2" t="s">
        <v>357</v>
      </c>
      <c r="B33">
        <v>1877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</row>
    <row r="34" spans="1:11" ht="12.75">
      <c r="A34" s="2" t="s">
        <v>358</v>
      </c>
      <c r="B34">
        <v>724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</row>
    <row r="35" spans="1:11" ht="12.75">
      <c r="A35" s="2" t="s">
        <v>359</v>
      </c>
      <c r="B35">
        <v>1492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</row>
    <row r="36" spans="1:11" ht="12.75">
      <c r="A36" s="2" t="s">
        <v>360</v>
      </c>
      <c r="B36">
        <v>80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</row>
    <row r="37" spans="1:11" ht="12.75">
      <c r="A37" s="2" t="s">
        <v>489</v>
      </c>
      <c r="B37" s="2">
        <f aca="true" t="shared" si="0" ref="B37:K37">SUM(B7:B36)</f>
        <v>44844</v>
      </c>
      <c r="C37" s="2">
        <f t="shared" si="0"/>
        <v>121594</v>
      </c>
      <c r="D37" s="2">
        <f t="shared" si="0"/>
        <v>376950</v>
      </c>
      <c r="E37" s="2">
        <f t="shared" si="0"/>
        <v>239051</v>
      </c>
      <c r="F37" s="2">
        <f t="shared" si="0"/>
        <v>384732</v>
      </c>
      <c r="G37" s="2">
        <f t="shared" si="0"/>
        <v>528058</v>
      </c>
      <c r="H37" s="2">
        <f t="shared" si="0"/>
        <v>15494</v>
      </c>
      <c r="I37" s="2">
        <f t="shared" si="0"/>
        <v>0</v>
      </c>
      <c r="J37" s="2">
        <f t="shared" si="0"/>
        <v>0</v>
      </c>
      <c r="K37" s="2">
        <f t="shared" si="0"/>
        <v>279</v>
      </c>
    </row>
    <row r="39" ht="12.75">
      <c r="A39" s="2" t="s">
        <v>490</v>
      </c>
    </row>
    <row r="40" spans="1:13" ht="12.75">
      <c r="A40" s="2" t="s">
        <v>320</v>
      </c>
      <c r="B40" s="2" t="s">
        <v>491</v>
      </c>
      <c r="C40" s="2" t="s">
        <v>492</v>
      </c>
      <c r="D40" s="2" t="s">
        <v>493</v>
      </c>
      <c r="E40" s="2" t="s">
        <v>494</v>
      </c>
      <c r="F40" s="2" t="s">
        <v>495</v>
      </c>
      <c r="G40" s="2" t="s">
        <v>496</v>
      </c>
      <c r="H40" s="2" t="s">
        <v>497</v>
      </c>
      <c r="I40" s="2" t="s">
        <v>498</v>
      </c>
      <c r="J40" s="2" t="s">
        <v>499</v>
      </c>
      <c r="K40" s="2" t="s">
        <v>500</v>
      </c>
      <c r="L40" s="2" t="s">
        <v>501</v>
      </c>
      <c r="M40" s="2" t="s">
        <v>502</v>
      </c>
    </row>
    <row r="41" spans="1:13" ht="12.75">
      <c r="A41" s="2" t="s">
        <v>333</v>
      </c>
      <c r="B41">
        <v>0</v>
      </c>
      <c r="C41">
        <v>2305</v>
      </c>
      <c r="D41">
        <v>3241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2073</v>
      </c>
      <c r="M41">
        <v>0</v>
      </c>
    </row>
    <row r="42" spans="1:13" ht="12.75">
      <c r="A42" s="2" t="s">
        <v>334</v>
      </c>
      <c r="B42">
        <v>0</v>
      </c>
      <c r="C42">
        <v>8661</v>
      </c>
      <c r="D42">
        <v>3589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625</v>
      </c>
    </row>
    <row r="43" spans="1:13" ht="12.75">
      <c r="A43" s="2" t="s">
        <v>335</v>
      </c>
      <c r="B43">
        <v>0</v>
      </c>
      <c r="C43">
        <v>3474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</row>
    <row r="44" spans="1:13" ht="12.75">
      <c r="A44" s="2" t="s">
        <v>336</v>
      </c>
      <c r="B44">
        <v>0</v>
      </c>
      <c r="C44">
        <v>7297</v>
      </c>
      <c r="D44">
        <v>3605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3923</v>
      </c>
      <c r="M44">
        <v>0</v>
      </c>
    </row>
    <row r="45" spans="1:13" ht="12.75">
      <c r="A45" s="2" t="s">
        <v>337</v>
      </c>
      <c r="B45">
        <v>0</v>
      </c>
      <c r="C45">
        <v>6413</v>
      </c>
      <c r="D45">
        <v>1446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761</v>
      </c>
    </row>
    <row r="46" spans="1:13" ht="12.75">
      <c r="A46" s="2" t="s">
        <v>339</v>
      </c>
      <c r="B46">
        <v>0</v>
      </c>
      <c r="C46">
        <v>0</v>
      </c>
      <c r="D46">
        <v>719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7440</v>
      </c>
      <c r="M46">
        <v>0</v>
      </c>
    </row>
    <row r="47" spans="1:13" ht="12.75">
      <c r="A47" s="2" t="s">
        <v>340</v>
      </c>
      <c r="B47">
        <v>0</v>
      </c>
      <c r="C47">
        <v>96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1136</v>
      </c>
      <c r="M47">
        <v>0</v>
      </c>
    </row>
    <row r="48" spans="1:13" ht="12.75">
      <c r="A48" s="2" t="s">
        <v>341</v>
      </c>
      <c r="B48">
        <v>0</v>
      </c>
      <c r="C48">
        <v>18974</v>
      </c>
      <c r="D48">
        <v>12826</v>
      </c>
      <c r="E48">
        <v>3066</v>
      </c>
      <c r="F48">
        <v>40604</v>
      </c>
      <c r="G48">
        <v>0</v>
      </c>
      <c r="H48">
        <v>17834</v>
      </c>
      <c r="I48">
        <v>0</v>
      </c>
      <c r="J48">
        <v>0</v>
      </c>
      <c r="K48">
        <v>0</v>
      </c>
      <c r="L48">
        <v>1427</v>
      </c>
      <c r="M48">
        <v>10715</v>
      </c>
    </row>
    <row r="49" spans="1:13" ht="12.75">
      <c r="A49" s="2" t="s">
        <v>342</v>
      </c>
      <c r="B49">
        <v>0</v>
      </c>
      <c r="C49">
        <v>31802</v>
      </c>
      <c r="D49">
        <v>21464</v>
      </c>
      <c r="E49">
        <v>0</v>
      </c>
      <c r="F49">
        <v>76695</v>
      </c>
      <c r="G49">
        <v>0</v>
      </c>
      <c r="H49">
        <v>9180</v>
      </c>
      <c r="I49">
        <v>0</v>
      </c>
      <c r="J49">
        <v>0</v>
      </c>
      <c r="K49">
        <v>0</v>
      </c>
      <c r="L49">
        <v>0</v>
      </c>
      <c r="M49">
        <v>27661</v>
      </c>
    </row>
    <row r="50" spans="1:13" ht="12.75">
      <c r="A50" s="2" t="s">
        <v>343</v>
      </c>
      <c r="B50">
        <v>0</v>
      </c>
      <c r="C50">
        <v>1564</v>
      </c>
      <c r="D50">
        <v>2772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471</v>
      </c>
      <c r="M50">
        <v>0</v>
      </c>
    </row>
    <row r="51" spans="1:13" ht="12.75">
      <c r="A51" s="2" t="s">
        <v>344</v>
      </c>
      <c r="B51">
        <v>0</v>
      </c>
      <c r="C51">
        <v>0</v>
      </c>
      <c r="D51">
        <v>2511</v>
      </c>
      <c r="E51">
        <v>0</v>
      </c>
      <c r="F51">
        <v>0</v>
      </c>
      <c r="G51">
        <v>148</v>
      </c>
      <c r="H51">
        <v>0</v>
      </c>
      <c r="I51">
        <v>0</v>
      </c>
      <c r="J51">
        <v>0</v>
      </c>
      <c r="K51">
        <v>0</v>
      </c>
      <c r="L51">
        <v>2436</v>
      </c>
      <c r="M51">
        <v>0</v>
      </c>
    </row>
    <row r="52" spans="1:13" ht="12.75">
      <c r="A52" s="2" t="s">
        <v>347</v>
      </c>
      <c r="B52">
        <v>0</v>
      </c>
      <c r="C52">
        <v>32520</v>
      </c>
      <c r="D52">
        <v>723</v>
      </c>
      <c r="E52">
        <v>0</v>
      </c>
      <c r="F52">
        <v>163217</v>
      </c>
      <c r="G52">
        <v>3010</v>
      </c>
      <c r="H52">
        <v>0</v>
      </c>
      <c r="I52">
        <v>0</v>
      </c>
      <c r="J52">
        <v>0</v>
      </c>
      <c r="K52">
        <v>0</v>
      </c>
      <c r="L52">
        <v>0</v>
      </c>
      <c r="M52">
        <v>40642</v>
      </c>
    </row>
    <row r="53" spans="1:13" ht="12.75">
      <c r="A53" s="2" t="s">
        <v>348</v>
      </c>
      <c r="B53">
        <v>0</v>
      </c>
      <c r="C53">
        <v>23220</v>
      </c>
      <c r="D53">
        <v>706</v>
      </c>
      <c r="E53">
        <v>0</v>
      </c>
      <c r="F53">
        <v>40519</v>
      </c>
      <c r="G53">
        <v>0</v>
      </c>
      <c r="H53">
        <v>0</v>
      </c>
      <c r="I53">
        <v>0</v>
      </c>
      <c r="J53">
        <v>0</v>
      </c>
      <c r="K53">
        <v>0</v>
      </c>
      <c r="L53">
        <v>2085</v>
      </c>
      <c r="M53">
        <v>14309</v>
      </c>
    </row>
    <row r="54" spans="1:13" ht="12.75">
      <c r="A54" s="2" t="s">
        <v>349</v>
      </c>
      <c r="B54">
        <v>0</v>
      </c>
      <c r="C54">
        <v>0</v>
      </c>
      <c r="D54">
        <v>0</v>
      </c>
      <c r="E54">
        <v>0</v>
      </c>
      <c r="F54">
        <v>2006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</row>
    <row r="55" spans="1:13" ht="12.75">
      <c r="A55" s="2" t="s">
        <v>350</v>
      </c>
      <c r="B55">
        <v>0</v>
      </c>
      <c r="C55">
        <v>0</v>
      </c>
      <c r="D55">
        <v>0</v>
      </c>
      <c r="E55">
        <v>0</v>
      </c>
      <c r="F55">
        <v>4009</v>
      </c>
      <c r="G55">
        <v>1169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</row>
    <row r="56" spans="1:13" ht="12.75">
      <c r="A56" s="2" t="s">
        <v>352</v>
      </c>
      <c r="B56">
        <v>0</v>
      </c>
      <c r="C56">
        <v>0</v>
      </c>
      <c r="D56">
        <v>0</v>
      </c>
      <c r="E56">
        <v>0</v>
      </c>
      <c r="F56">
        <v>21054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4105</v>
      </c>
    </row>
    <row r="57" spans="1:13" ht="12.75">
      <c r="A57" s="2" t="s">
        <v>353</v>
      </c>
      <c r="B57">
        <v>0</v>
      </c>
      <c r="C57">
        <v>0</v>
      </c>
      <c r="D57">
        <v>0</v>
      </c>
      <c r="E57">
        <v>0</v>
      </c>
      <c r="F57">
        <v>4512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471</v>
      </c>
    </row>
    <row r="58" spans="1:13" ht="12.75">
      <c r="A58" s="2" t="s">
        <v>355</v>
      </c>
      <c r="B58">
        <v>0</v>
      </c>
      <c r="C58">
        <v>0</v>
      </c>
      <c r="D58">
        <v>0</v>
      </c>
      <c r="E58">
        <v>4615</v>
      </c>
      <c r="F58">
        <v>9023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3432</v>
      </c>
    </row>
    <row r="59" spans="1:13" ht="12.75">
      <c r="A59" s="2" t="s">
        <v>356</v>
      </c>
      <c r="B59">
        <v>0</v>
      </c>
      <c r="C59">
        <v>0</v>
      </c>
      <c r="D59">
        <v>0</v>
      </c>
      <c r="E59">
        <v>9193</v>
      </c>
      <c r="F59">
        <v>9023</v>
      </c>
      <c r="G59">
        <v>250</v>
      </c>
      <c r="H59">
        <v>0</v>
      </c>
      <c r="I59">
        <v>0</v>
      </c>
      <c r="J59">
        <v>0</v>
      </c>
      <c r="K59">
        <v>0</v>
      </c>
      <c r="L59">
        <v>0</v>
      </c>
      <c r="M59">
        <v>3291</v>
      </c>
    </row>
    <row r="60" spans="1:13" ht="12.75">
      <c r="A60" s="2" t="s">
        <v>357</v>
      </c>
      <c r="B60">
        <v>0</v>
      </c>
      <c r="C60">
        <v>0</v>
      </c>
      <c r="D60">
        <v>0</v>
      </c>
      <c r="E60">
        <v>0</v>
      </c>
      <c r="F60">
        <v>24062</v>
      </c>
      <c r="G60">
        <v>401</v>
      </c>
      <c r="H60">
        <v>0</v>
      </c>
      <c r="I60">
        <v>0</v>
      </c>
      <c r="J60">
        <v>0</v>
      </c>
      <c r="K60">
        <v>0</v>
      </c>
      <c r="L60">
        <v>0</v>
      </c>
      <c r="M60">
        <v>924</v>
      </c>
    </row>
    <row r="61" spans="1:13" ht="12.75">
      <c r="A61" s="2" t="s">
        <v>358</v>
      </c>
      <c r="B61">
        <v>0</v>
      </c>
      <c r="C61">
        <v>0</v>
      </c>
      <c r="D61">
        <v>0</v>
      </c>
      <c r="E61">
        <v>0</v>
      </c>
      <c r="F61">
        <v>8333</v>
      </c>
      <c r="G61">
        <v>0</v>
      </c>
      <c r="H61">
        <v>0</v>
      </c>
      <c r="I61">
        <v>0</v>
      </c>
      <c r="J61">
        <v>0</v>
      </c>
      <c r="K61">
        <v>0</v>
      </c>
      <c r="L61">
        <v>0</v>
      </c>
      <c r="M61">
        <v>3141</v>
      </c>
    </row>
    <row r="62" spans="1:13" ht="12.75">
      <c r="A62" s="2" t="s">
        <v>359</v>
      </c>
      <c r="B62">
        <v>0</v>
      </c>
      <c r="C62">
        <v>0</v>
      </c>
      <c r="D62">
        <v>0</v>
      </c>
      <c r="E62">
        <v>0</v>
      </c>
      <c r="F62">
        <v>18932</v>
      </c>
      <c r="G62">
        <v>0</v>
      </c>
      <c r="H62">
        <v>0</v>
      </c>
      <c r="I62">
        <v>0</v>
      </c>
      <c r="J62">
        <v>0</v>
      </c>
      <c r="K62">
        <v>0</v>
      </c>
      <c r="L62">
        <v>0</v>
      </c>
      <c r="M62">
        <v>7247</v>
      </c>
    </row>
    <row r="63" spans="1:13" ht="12.75">
      <c r="A63" s="2" t="s">
        <v>489</v>
      </c>
      <c r="B63" s="2">
        <f aca="true" t="shared" si="1" ref="B63:M63">SUM(B41:B62)</f>
        <v>0</v>
      </c>
      <c r="C63" s="2">
        <f t="shared" si="1"/>
        <v>136326</v>
      </c>
      <c r="D63" s="2">
        <f t="shared" si="1"/>
        <v>53602</v>
      </c>
      <c r="E63" s="2">
        <f t="shared" si="1"/>
        <v>16874</v>
      </c>
      <c r="F63" s="2">
        <f t="shared" si="1"/>
        <v>421989</v>
      </c>
      <c r="G63" s="2">
        <f t="shared" si="1"/>
        <v>4978</v>
      </c>
      <c r="H63" s="2">
        <f t="shared" si="1"/>
        <v>27014</v>
      </c>
      <c r="I63" s="2">
        <f t="shared" si="1"/>
        <v>0</v>
      </c>
      <c r="J63" s="2">
        <f t="shared" si="1"/>
        <v>0</v>
      </c>
      <c r="K63" s="2">
        <f t="shared" si="1"/>
        <v>0</v>
      </c>
      <c r="L63" s="2">
        <f t="shared" si="1"/>
        <v>20991</v>
      </c>
      <c r="M63" s="2">
        <f t="shared" si="1"/>
        <v>117324</v>
      </c>
    </row>
    <row r="66" ht="12.75">
      <c r="A66" s="2" t="s">
        <v>503</v>
      </c>
    </row>
    <row r="67" spans="1:2" ht="12.75">
      <c r="A67" s="2" t="s">
        <v>329</v>
      </c>
      <c r="B67" s="2">
        <f>SUM(B7:K7)</f>
        <v>24304</v>
      </c>
    </row>
    <row r="68" spans="1:2" ht="12.75">
      <c r="A68" s="2" t="s">
        <v>488</v>
      </c>
      <c r="B68" s="2">
        <f>SUM(B8:K8)</f>
        <v>19840</v>
      </c>
    </row>
    <row r="69" spans="1:2" ht="12.75">
      <c r="A69" s="2" t="s">
        <v>330</v>
      </c>
      <c r="B69" s="2">
        <f>SUM(B9:K9)</f>
        <v>19840</v>
      </c>
    </row>
    <row r="70" spans="1:2" ht="12.75">
      <c r="A70" s="2" t="s">
        <v>331</v>
      </c>
      <c r="B70" s="2">
        <f>SUM(B10:K10)</f>
        <v>97792</v>
      </c>
    </row>
    <row r="71" spans="1:2" ht="12.75">
      <c r="A71" s="2" t="s">
        <v>332</v>
      </c>
      <c r="B71" s="2">
        <f>SUM(B11:K11)</f>
        <v>37137</v>
      </c>
    </row>
    <row r="72" spans="1:2" ht="12.75">
      <c r="A72" s="2" t="s">
        <v>333</v>
      </c>
      <c r="B72" s="2">
        <f>SUM(B12:K12,SUM(B41:M41))</f>
        <v>289662</v>
      </c>
    </row>
    <row r="73" spans="1:2" ht="12.75">
      <c r="A73" s="2" t="s">
        <v>334</v>
      </c>
      <c r="B73" s="2">
        <f>SUM(B13:K13,SUM(B42:M42))</f>
        <v>246211</v>
      </c>
    </row>
    <row r="74" spans="1:2" ht="12.75">
      <c r="A74" s="2" t="s">
        <v>335</v>
      </c>
      <c r="B74" s="2">
        <f>SUM(B14:K14,SUM(B43:M43))</f>
        <v>54303</v>
      </c>
    </row>
    <row r="75" spans="1:2" ht="12.75">
      <c r="A75" s="2" t="s">
        <v>336</v>
      </c>
      <c r="B75" s="2">
        <f>SUM(B15:K15,SUM(B44:M44))</f>
        <v>338652</v>
      </c>
    </row>
    <row r="76" spans="1:2" ht="12.75">
      <c r="A76" s="2" t="s">
        <v>337</v>
      </c>
      <c r="B76" s="2">
        <f>SUM(B16:K16,SUM(B45:M45))</f>
        <v>98458</v>
      </c>
    </row>
    <row r="77" spans="1:2" ht="12.75">
      <c r="A77" s="2" t="s">
        <v>338</v>
      </c>
      <c r="B77" s="2">
        <f>SUM(B17:K17)</f>
        <v>26809</v>
      </c>
    </row>
    <row r="78" spans="1:2" ht="12.75">
      <c r="A78" s="2" t="s">
        <v>339</v>
      </c>
      <c r="B78" s="2">
        <f aca="true" t="shared" si="2" ref="B78:B89">SUM(B18:K18,SUM(B46:M46))</f>
        <v>110551</v>
      </c>
    </row>
    <row r="79" spans="1:2" ht="12.75">
      <c r="A79" s="2" t="s">
        <v>340</v>
      </c>
      <c r="B79" s="2">
        <f t="shared" si="2"/>
        <v>32977</v>
      </c>
    </row>
    <row r="80" spans="1:2" ht="12.75">
      <c r="A80" s="2" t="s">
        <v>341</v>
      </c>
      <c r="B80" s="2">
        <f t="shared" si="2"/>
        <v>109003</v>
      </c>
    </row>
    <row r="81" spans="1:2" ht="12.75">
      <c r="A81" s="2" t="s">
        <v>342</v>
      </c>
      <c r="B81" s="2">
        <f t="shared" si="2"/>
        <v>173558</v>
      </c>
    </row>
    <row r="82" spans="1:2" ht="12.75">
      <c r="A82" s="2" t="s">
        <v>343</v>
      </c>
      <c r="B82" s="2">
        <f t="shared" si="2"/>
        <v>187260</v>
      </c>
    </row>
    <row r="83" spans="1:2" ht="12.75">
      <c r="A83" s="2" t="s">
        <v>344</v>
      </c>
      <c r="B83" s="2">
        <f t="shared" si="2"/>
        <v>86974</v>
      </c>
    </row>
    <row r="84" spans="1:2" ht="12.75">
      <c r="A84" s="2" t="s">
        <v>347</v>
      </c>
      <c r="B84" s="2">
        <f t="shared" si="2"/>
        <v>252613</v>
      </c>
    </row>
    <row r="85" spans="1:2" ht="12.75">
      <c r="A85" s="2" t="s">
        <v>348</v>
      </c>
      <c r="B85" s="2">
        <f t="shared" si="2"/>
        <v>84012</v>
      </c>
    </row>
    <row r="86" spans="1:2" ht="12.75">
      <c r="A86" s="2" t="s">
        <v>349</v>
      </c>
      <c r="B86" s="2">
        <f t="shared" si="2"/>
        <v>2159</v>
      </c>
    </row>
    <row r="87" spans="1:2" ht="12.75">
      <c r="A87" s="2" t="s">
        <v>350</v>
      </c>
      <c r="B87" s="2">
        <f t="shared" si="2"/>
        <v>5488</v>
      </c>
    </row>
    <row r="88" spans="1:2" ht="12.75">
      <c r="A88" s="2" t="s">
        <v>352</v>
      </c>
      <c r="B88" s="2">
        <f t="shared" si="2"/>
        <v>26845</v>
      </c>
    </row>
    <row r="89" spans="1:2" ht="12.75">
      <c r="A89" s="2" t="s">
        <v>353</v>
      </c>
      <c r="B89" s="2">
        <f t="shared" si="2"/>
        <v>5587</v>
      </c>
    </row>
    <row r="90" spans="1:2" ht="12.75">
      <c r="A90" s="2" t="s">
        <v>354</v>
      </c>
      <c r="B90" s="2">
        <f>SUM(B30:K30)</f>
        <v>72502</v>
      </c>
    </row>
    <row r="91" spans="1:2" ht="12.75">
      <c r="A91" s="2" t="s">
        <v>355</v>
      </c>
      <c r="B91" s="2">
        <f>SUM(B31:K31,SUM(B58:M58))</f>
        <v>17856</v>
      </c>
    </row>
    <row r="92" spans="1:2" ht="12.75">
      <c r="A92" s="2" t="s">
        <v>356</v>
      </c>
      <c r="B92" s="2">
        <f>SUM(B32:K32,SUM(B59:M59))</f>
        <v>22494</v>
      </c>
    </row>
    <row r="93" spans="1:2" ht="12.75">
      <c r="A93" s="2" t="s">
        <v>357</v>
      </c>
      <c r="B93" s="2">
        <f>SUM(B33:K33,SUM(B60:M60))</f>
        <v>27264</v>
      </c>
    </row>
    <row r="94" spans="1:2" ht="12.75">
      <c r="A94" s="2" t="s">
        <v>358</v>
      </c>
      <c r="B94" s="2">
        <f>SUM(B34:K34,SUM(B61:M61))</f>
        <v>12198</v>
      </c>
    </row>
    <row r="95" spans="1:2" ht="12.75">
      <c r="A95" s="2" t="s">
        <v>359</v>
      </c>
      <c r="B95" s="2">
        <f>SUM(B35:K35,SUM(B62:M62))</f>
        <v>27671</v>
      </c>
    </row>
    <row r="96" spans="1:2" ht="12.75">
      <c r="A96" s="2" t="s">
        <v>360</v>
      </c>
      <c r="B96" s="2">
        <f>SUM(B36:K36)</f>
        <v>80</v>
      </c>
    </row>
    <row r="97" spans="1:2" ht="12.75">
      <c r="A97" s="2" t="s">
        <v>489</v>
      </c>
      <c r="B97" s="2">
        <f>SUM(B67:B96)</f>
        <v>2510100</v>
      </c>
    </row>
  </sheetData>
  <sheetProtection/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B19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8">
      <c r="A1" s="1" t="s">
        <v>504</v>
      </c>
    </row>
    <row r="5" spans="1:2" ht="12.75">
      <c r="A5" s="2" t="s">
        <v>505</v>
      </c>
      <c r="B5" s="2" t="s">
        <v>475</v>
      </c>
    </row>
    <row r="6" spans="1:2" ht="12.75">
      <c r="A6" t="s">
        <v>506</v>
      </c>
      <c r="B6" s="4">
        <v>43180</v>
      </c>
    </row>
    <row r="7" spans="1:2" ht="12.75">
      <c r="A7" t="s">
        <v>507</v>
      </c>
      <c r="B7" s="4">
        <v>67662</v>
      </c>
    </row>
    <row r="8" spans="1:2" ht="12.75">
      <c r="A8" t="s">
        <v>508</v>
      </c>
      <c r="B8" s="4">
        <v>32936</v>
      </c>
    </row>
    <row r="9" spans="1:2" ht="12.75">
      <c r="A9" t="s">
        <v>509</v>
      </c>
      <c r="B9" s="4">
        <v>34904</v>
      </c>
    </row>
    <row r="10" spans="1:2" ht="12.75">
      <c r="A10" t="s">
        <v>510</v>
      </c>
      <c r="B10" s="4">
        <v>13718</v>
      </c>
    </row>
    <row r="11" spans="1:2" ht="12.75">
      <c r="A11" t="s">
        <v>511</v>
      </c>
      <c r="B11" s="4">
        <v>22648</v>
      </c>
    </row>
    <row r="12" spans="1:2" ht="12.75">
      <c r="A12" t="s">
        <v>512</v>
      </c>
      <c r="B12" s="4">
        <v>191634</v>
      </c>
    </row>
    <row r="13" spans="1:2" ht="12.75">
      <c r="A13" t="s">
        <v>513</v>
      </c>
      <c r="B13" s="4">
        <v>356348</v>
      </c>
    </row>
    <row r="14" spans="1:2" ht="12.75">
      <c r="A14" t="s">
        <v>514</v>
      </c>
      <c r="B14" s="4">
        <v>2609499</v>
      </c>
    </row>
    <row r="15" spans="1:2" ht="12.75">
      <c r="A15" t="s">
        <v>515</v>
      </c>
      <c r="B15" s="4">
        <v>686787</v>
      </c>
    </row>
    <row r="16" spans="1:2" ht="12.75">
      <c r="A16" t="s">
        <v>516</v>
      </c>
      <c r="B16" s="4">
        <v>30589</v>
      </c>
    </row>
    <row r="18" spans="1:2" ht="12.75">
      <c r="A18" s="2" t="s">
        <v>326</v>
      </c>
      <c r="B18" s="5">
        <v>4089905</v>
      </c>
    </row>
    <row r="19" spans="1:2" ht="12.75">
      <c r="A19" t="s">
        <v>517</v>
      </c>
      <c r="B19" s="4" t="s">
        <v>518</v>
      </c>
    </row>
  </sheetData>
  <sheetProtection/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C15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8">
      <c r="A1" s="1" t="s">
        <v>519</v>
      </c>
    </row>
    <row r="5" ht="12.75">
      <c r="A5" s="2" t="s">
        <v>520</v>
      </c>
    </row>
    <row r="6" spans="1:2" ht="12.75">
      <c r="A6" s="2" t="s">
        <v>505</v>
      </c>
      <c r="B6" s="2" t="s">
        <v>521</v>
      </c>
    </row>
    <row r="7" spans="2:3" ht="12.75">
      <c r="B7" t="s">
        <v>522</v>
      </c>
      <c r="C7" t="s">
        <v>523</v>
      </c>
    </row>
    <row r="8" spans="1:3" ht="15">
      <c r="A8" s="8" t="s">
        <v>524</v>
      </c>
      <c r="B8" s="8" t="s">
        <v>11</v>
      </c>
      <c r="C8" s="8" t="s">
        <v>11</v>
      </c>
    </row>
    <row r="9" spans="1:3" ht="12.75">
      <c r="A9" s="2" t="s">
        <v>525</v>
      </c>
      <c r="B9" s="2" t="s">
        <v>11</v>
      </c>
      <c r="C9" s="2" t="s">
        <v>11</v>
      </c>
    </row>
    <row r="10" spans="1:3" ht="12.75">
      <c r="A10" t="s">
        <v>526</v>
      </c>
      <c r="B10" s="4">
        <v>100042</v>
      </c>
      <c r="C10" s="4">
        <v>0</v>
      </c>
    </row>
    <row r="11" spans="1:3" ht="12.75">
      <c r="A11" t="s">
        <v>527</v>
      </c>
      <c r="B11" s="4">
        <v>1548</v>
      </c>
      <c r="C11" s="4">
        <v>0</v>
      </c>
    </row>
    <row r="12" spans="1:3" ht="12.75">
      <c r="A12" t="s">
        <v>528</v>
      </c>
      <c r="B12" s="4">
        <v>12550</v>
      </c>
      <c r="C12" s="4">
        <v>0</v>
      </c>
    </row>
    <row r="13" spans="1:3" ht="12.75">
      <c r="A13" t="s">
        <v>529</v>
      </c>
      <c r="B13" s="4">
        <v>7421</v>
      </c>
      <c r="C13" s="4">
        <v>0</v>
      </c>
    </row>
    <row r="14" spans="1:3" ht="12.75">
      <c r="A14" t="s">
        <v>530</v>
      </c>
      <c r="B14" s="4">
        <v>-19970</v>
      </c>
      <c r="C14" s="4">
        <v>0</v>
      </c>
    </row>
    <row r="15" spans="1:3" ht="12.75">
      <c r="A15" t="s">
        <v>531</v>
      </c>
      <c r="B15" s="4" t="s">
        <v>532</v>
      </c>
      <c r="C15" s="4" t="s">
        <v>533</v>
      </c>
    </row>
    <row r="16" spans="1:3" ht="15">
      <c r="A16" s="8" t="s">
        <v>534</v>
      </c>
      <c r="B16" s="8" t="s">
        <v>11</v>
      </c>
      <c r="C16" s="8" t="s">
        <v>11</v>
      </c>
    </row>
    <row r="17" spans="1:3" ht="12.75">
      <c r="A17" s="2" t="s">
        <v>525</v>
      </c>
      <c r="B17" s="2" t="s">
        <v>11</v>
      </c>
      <c r="C17" s="2" t="s">
        <v>11</v>
      </c>
    </row>
    <row r="18" spans="1:3" ht="12.75">
      <c r="A18" t="s">
        <v>535</v>
      </c>
      <c r="B18" s="4">
        <v>15433</v>
      </c>
      <c r="C18" s="4">
        <v>0</v>
      </c>
    </row>
    <row r="19" spans="1:3" ht="12.75">
      <c r="A19" t="s">
        <v>536</v>
      </c>
      <c r="B19" s="4">
        <v>291</v>
      </c>
      <c r="C19" s="4">
        <v>0</v>
      </c>
    </row>
    <row r="20" spans="1:3" ht="12.75">
      <c r="A20" t="s">
        <v>537</v>
      </c>
      <c r="B20" s="4" t="s">
        <v>538</v>
      </c>
      <c r="C20" s="4" t="s">
        <v>533</v>
      </c>
    </row>
    <row r="21" spans="1:3" ht="12.75">
      <c r="A21" s="2" t="s">
        <v>539</v>
      </c>
      <c r="B21" s="2" t="s">
        <v>11</v>
      </c>
      <c r="C21" s="2" t="s">
        <v>11</v>
      </c>
    </row>
    <row r="22" spans="1:3" ht="12.75">
      <c r="A22" t="s">
        <v>540</v>
      </c>
      <c r="B22" s="4">
        <v>2820</v>
      </c>
      <c r="C22" s="4">
        <v>0</v>
      </c>
    </row>
    <row r="23" spans="1:3" ht="12.75">
      <c r="A23" t="s">
        <v>541</v>
      </c>
      <c r="B23" s="4" t="s">
        <v>542</v>
      </c>
      <c r="C23" s="4" t="s">
        <v>533</v>
      </c>
    </row>
    <row r="24" spans="1:3" ht="15">
      <c r="A24" s="8" t="s">
        <v>524</v>
      </c>
      <c r="B24" s="8" t="s">
        <v>11</v>
      </c>
      <c r="C24" s="8" t="s">
        <v>11</v>
      </c>
    </row>
    <row r="25" spans="1:3" ht="12.75">
      <c r="A25" s="2" t="s">
        <v>543</v>
      </c>
      <c r="B25" s="2" t="s">
        <v>11</v>
      </c>
      <c r="C25" s="2" t="s">
        <v>11</v>
      </c>
    </row>
    <row r="26" spans="1:3" ht="12.75">
      <c r="A26" t="s">
        <v>544</v>
      </c>
      <c r="B26" s="4">
        <v>0</v>
      </c>
      <c r="C26" s="4">
        <v>16785</v>
      </c>
    </row>
    <row r="27" spans="1:3" ht="12.75">
      <c r="A27" t="s">
        <v>545</v>
      </c>
      <c r="B27" s="4">
        <v>0</v>
      </c>
      <c r="C27" s="4">
        <v>13177</v>
      </c>
    </row>
    <row r="28" spans="1:3" ht="12.75">
      <c r="A28" t="s">
        <v>546</v>
      </c>
      <c r="B28" s="4">
        <v>0</v>
      </c>
      <c r="C28" s="4">
        <v>10218</v>
      </c>
    </row>
    <row r="29" spans="1:3" ht="12.75">
      <c r="A29" t="s">
        <v>547</v>
      </c>
      <c r="B29" s="4" t="s">
        <v>533</v>
      </c>
      <c r="C29" s="4" t="s">
        <v>548</v>
      </c>
    </row>
    <row r="30" spans="1:3" ht="12.75">
      <c r="A30" s="2" t="s">
        <v>549</v>
      </c>
      <c r="B30" s="2" t="s">
        <v>11</v>
      </c>
      <c r="C30" s="2" t="s">
        <v>11</v>
      </c>
    </row>
    <row r="31" spans="1:3" ht="12.75">
      <c r="A31" t="s">
        <v>550</v>
      </c>
      <c r="B31" s="4">
        <v>0</v>
      </c>
      <c r="C31" s="4">
        <v>24975</v>
      </c>
    </row>
    <row r="32" spans="1:3" ht="12.75">
      <c r="A32" t="s">
        <v>551</v>
      </c>
      <c r="B32" s="4" t="s">
        <v>533</v>
      </c>
      <c r="C32" s="4" t="s">
        <v>552</v>
      </c>
    </row>
    <row r="33" spans="1:3" ht="15">
      <c r="A33" s="8" t="s">
        <v>534</v>
      </c>
      <c r="B33" s="8" t="s">
        <v>11</v>
      </c>
      <c r="C33" s="8" t="s">
        <v>11</v>
      </c>
    </row>
    <row r="34" spans="1:3" ht="12.75">
      <c r="A34" s="2" t="s">
        <v>543</v>
      </c>
      <c r="B34" s="2" t="s">
        <v>11</v>
      </c>
      <c r="C34" s="2" t="s">
        <v>11</v>
      </c>
    </row>
    <row r="35" spans="1:3" ht="12.75">
      <c r="A35" t="s">
        <v>483</v>
      </c>
      <c r="B35" s="4">
        <v>0</v>
      </c>
      <c r="C35" s="4">
        <v>31012</v>
      </c>
    </row>
    <row r="36" spans="1:3" ht="12.75">
      <c r="A36" t="s">
        <v>553</v>
      </c>
      <c r="B36" s="4">
        <v>0</v>
      </c>
      <c r="C36" s="4">
        <v>8244</v>
      </c>
    </row>
    <row r="37" spans="1:3" ht="12.75">
      <c r="A37" t="s">
        <v>554</v>
      </c>
      <c r="B37" s="4" t="s">
        <v>533</v>
      </c>
      <c r="C37" s="4" t="s">
        <v>555</v>
      </c>
    </row>
    <row r="38" spans="1:3" ht="12.75">
      <c r="A38" s="2" t="s">
        <v>549</v>
      </c>
      <c r="B38" s="2" t="s">
        <v>11</v>
      </c>
      <c r="C38" s="2" t="s">
        <v>11</v>
      </c>
    </row>
    <row r="39" spans="1:3" ht="12.75">
      <c r="A39" t="s">
        <v>556</v>
      </c>
      <c r="B39" s="4">
        <v>0</v>
      </c>
      <c r="C39" s="4">
        <v>12422</v>
      </c>
    </row>
    <row r="40" spans="1:3" ht="12.75">
      <c r="A40" t="s">
        <v>557</v>
      </c>
      <c r="B40" s="4">
        <v>0</v>
      </c>
      <c r="C40" s="4">
        <v>3302</v>
      </c>
    </row>
    <row r="41" spans="1:3" ht="12.75">
      <c r="A41" t="s">
        <v>558</v>
      </c>
      <c r="B41" s="4" t="s">
        <v>533</v>
      </c>
      <c r="C41" s="4" t="s">
        <v>538</v>
      </c>
    </row>
    <row r="42" spans="1:3" ht="12.75">
      <c r="A42" s="2" t="s">
        <v>489</v>
      </c>
      <c r="B42" s="5">
        <f>SUM(B8:B41)</f>
        <v>120135</v>
      </c>
      <c r="C42" s="5">
        <f>SUM(C8:C41)</f>
        <v>120135</v>
      </c>
    </row>
    <row r="45" ht="12.75">
      <c r="A45" s="2" t="s">
        <v>559</v>
      </c>
    </row>
    <row r="46" spans="1:2" ht="12.75">
      <c r="A46" s="2" t="s">
        <v>505</v>
      </c>
      <c r="B46" s="2" t="s">
        <v>521</v>
      </c>
    </row>
    <row r="47" spans="2:3" ht="12.75">
      <c r="B47" t="s">
        <v>522</v>
      </c>
      <c r="C47" t="s">
        <v>523</v>
      </c>
    </row>
    <row r="48" spans="1:3" ht="15">
      <c r="A48" s="8" t="s">
        <v>560</v>
      </c>
      <c r="B48" s="8" t="s">
        <v>11</v>
      </c>
      <c r="C48" s="8" t="s">
        <v>11</v>
      </c>
    </row>
    <row r="49" spans="1:3" ht="12.75">
      <c r="A49" s="2" t="s">
        <v>525</v>
      </c>
      <c r="B49" s="2" t="s">
        <v>11</v>
      </c>
      <c r="C49" s="2" t="s">
        <v>11</v>
      </c>
    </row>
    <row r="50" spans="1:3" ht="12.75">
      <c r="A50" t="s">
        <v>561</v>
      </c>
      <c r="B50" s="4">
        <v>865705</v>
      </c>
      <c r="C50" s="4">
        <v>0</v>
      </c>
    </row>
    <row r="51" spans="1:3" ht="12.75">
      <c r="A51" t="s">
        <v>562</v>
      </c>
      <c r="B51" s="4">
        <v>17113</v>
      </c>
      <c r="C51" s="4">
        <v>0</v>
      </c>
    </row>
    <row r="52" spans="1:3" ht="12.75">
      <c r="A52" t="s">
        <v>563</v>
      </c>
      <c r="B52" s="4">
        <v>13526</v>
      </c>
      <c r="C52" s="4">
        <v>0</v>
      </c>
    </row>
    <row r="53" spans="1:3" ht="12.75">
      <c r="A53" t="s">
        <v>564</v>
      </c>
      <c r="B53" s="4">
        <v>12875</v>
      </c>
      <c r="C53" s="4">
        <v>0</v>
      </c>
    </row>
    <row r="54" spans="1:3" ht="12.75">
      <c r="A54" t="s">
        <v>530</v>
      </c>
      <c r="B54" s="4">
        <v>-9411</v>
      </c>
      <c r="C54" s="4">
        <v>0</v>
      </c>
    </row>
    <row r="55" spans="1:3" ht="12.75">
      <c r="A55" t="s">
        <v>565</v>
      </c>
      <c r="B55" s="4">
        <v>-27791</v>
      </c>
      <c r="C55" s="4">
        <v>0</v>
      </c>
    </row>
    <row r="56" spans="1:3" ht="12.75">
      <c r="A56" t="s">
        <v>566</v>
      </c>
      <c r="B56" s="4">
        <v>-12875</v>
      </c>
      <c r="C56" s="4">
        <v>0</v>
      </c>
    </row>
    <row r="57" spans="1:3" ht="12.75">
      <c r="A57" t="s">
        <v>531</v>
      </c>
      <c r="B57" s="4" t="s">
        <v>567</v>
      </c>
      <c r="C57" s="4" t="s">
        <v>533</v>
      </c>
    </row>
    <row r="58" spans="1:3" ht="15">
      <c r="A58" s="8" t="s">
        <v>568</v>
      </c>
      <c r="B58" s="8" t="s">
        <v>11</v>
      </c>
      <c r="C58" s="8" t="s">
        <v>11</v>
      </c>
    </row>
    <row r="59" spans="1:3" ht="12.75">
      <c r="A59" s="2" t="s">
        <v>525</v>
      </c>
      <c r="B59" s="2" t="s">
        <v>11</v>
      </c>
      <c r="C59" s="2" t="s">
        <v>11</v>
      </c>
    </row>
    <row r="60" spans="1:3" ht="12.75">
      <c r="A60" t="s">
        <v>526</v>
      </c>
      <c r="B60" s="4">
        <v>102822</v>
      </c>
      <c r="C60" s="4">
        <v>0</v>
      </c>
    </row>
    <row r="61" spans="1:3" ht="12.75">
      <c r="A61" t="s">
        <v>569</v>
      </c>
      <c r="B61" s="4">
        <v>2449</v>
      </c>
      <c r="C61" s="4">
        <v>0</v>
      </c>
    </row>
    <row r="62" spans="1:3" ht="12.75">
      <c r="A62" t="s">
        <v>570</v>
      </c>
      <c r="B62" s="4" t="s">
        <v>571</v>
      </c>
      <c r="C62" s="4" t="s">
        <v>533</v>
      </c>
    </row>
    <row r="63" spans="1:3" ht="15">
      <c r="A63" s="8" t="s">
        <v>534</v>
      </c>
      <c r="B63" s="8" t="s">
        <v>11</v>
      </c>
      <c r="C63" s="8" t="s">
        <v>11</v>
      </c>
    </row>
    <row r="64" spans="1:3" ht="12.75">
      <c r="A64" s="2" t="s">
        <v>525</v>
      </c>
      <c r="B64" s="2" t="s">
        <v>11</v>
      </c>
      <c r="C64" s="2" t="s">
        <v>11</v>
      </c>
    </row>
    <row r="65" spans="1:3" ht="12.75">
      <c r="A65" t="s">
        <v>572</v>
      </c>
      <c r="B65" s="4">
        <v>173505</v>
      </c>
      <c r="C65" s="4">
        <v>0</v>
      </c>
    </row>
    <row r="66" spans="1:3" ht="12.75">
      <c r="A66" t="s">
        <v>573</v>
      </c>
      <c r="B66" s="4">
        <v>3675</v>
      </c>
      <c r="C66" s="4">
        <v>0</v>
      </c>
    </row>
    <row r="67" spans="1:3" ht="12.75">
      <c r="A67" t="s">
        <v>574</v>
      </c>
      <c r="B67" s="4">
        <v>5441</v>
      </c>
      <c r="C67" s="4">
        <v>0</v>
      </c>
    </row>
    <row r="68" spans="1:3" ht="12.75">
      <c r="A68" t="s">
        <v>565</v>
      </c>
      <c r="B68" s="4">
        <v>-18472</v>
      </c>
      <c r="C68" s="4">
        <v>0</v>
      </c>
    </row>
    <row r="69" spans="1:3" ht="12.75">
      <c r="A69" t="s">
        <v>537</v>
      </c>
      <c r="B69" s="4" t="s">
        <v>575</v>
      </c>
      <c r="C69" s="4" t="s">
        <v>533</v>
      </c>
    </row>
    <row r="70" spans="1:3" ht="12.75">
      <c r="A70" s="2" t="s">
        <v>539</v>
      </c>
      <c r="B70" s="2" t="s">
        <v>11</v>
      </c>
      <c r="C70" s="2" t="s">
        <v>11</v>
      </c>
    </row>
    <row r="71" spans="1:3" ht="12.75">
      <c r="A71" t="s">
        <v>576</v>
      </c>
      <c r="B71" s="4">
        <v>148</v>
      </c>
      <c r="C71" s="4">
        <v>0</v>
      </c>
    </row>
    <row r="72" spans="1:3" ht="12.75">
      <c r="A72" t="s">
        <v>577</v>
      </c>
      <c r="B72" s="4">
        <v>2919</v>
      </c>
      <c r="C72" s="4">
        <v>0</v>
      </c>
    </row>
    <row r="73" spans="1:3" ht="12.75">
      <c r="A73" t="s">
        <v>540</v>
      </c>
      <c r="B73" s="4">
        <v>27210</v>
      </c>
      <c r="C73" s="4">
        <v>0</v>
      </c>
    </row>
    <row r="74" spans="1:3" ht="12.75">
      <c r="A74" t="s">
        <v>541</v>
      </c>
      <c r="B74" s="4" t="s">
        <v>578</v>
      </c>
      <c r="C74" s="4" t="s">
        <v>533</v>
      </c>
    </row>
    <row r="75" spans="1:3" ht="15">
      <c r="A75" s="8" t="s">
        <v>560</v>
      </c>
      <c r="B75" s="8" t="s">
        <v>11</v>
      </c>
      <c r="C75" s="8" t="s">
        <v>11</v>
      </c>
    </row>
    <row r="76" spans="1:3" ht="12.75">
      <c r="A76" s="2" t="s">
        <v>543</v>
      </c>
      <c r="B76" s="2" t="s">
        <v>11</v>
      </c>
      <c r="C76" s="2" t="s">
        <v>11</v>
      </c>
    </row>
    <row r="77" spans="1:3" ht="12.75">
      <c r="A77" t="s">
        <v>545</v>
      </c>
      <c r="B77" s="4">
        <v>0</v>
      </c>
      <c r="C77" s="4">
        <v>245418</v>
      </c>
    </row>
    <row r="78" spans="1:3" ht="12.75">
      <c r="A78" t="s">
        <v>579</v>
      </c>
      <c r="B78" s="4">
        <v>0</v>
      </c>
      <c r="C78" s="4">
        <v>145352</v>
      </c>
    </row>
    <row r="79" spans="1:3" ht="12.75">
      <c r="A79" t="s">
        <v>580</v>
      </c>
      <c r="B79" s="4">
        <v>0</v>
      </c>
      <c r="C79" s="4">
        <v>1070</v>
      </c>
    </row>
    <row r="80" spans="1:3" ht="12.75">
      <c r="A80" t="s">
        <v>546</v>
      </c>
      <c r="B80" s="4">
        <v>0</v>
      </c>
      <c r="C80" s="4">
        <v>121310</v>
      </c>
    </row>
    <row r="81" spans="1:3" ht="12.75">
      <c r="A81" t="s">
        <v>547</v>
      </c>
      <c r="B81" s="4" t="s">
        <v>533</v>
      </c>
      <c r="C81" s="4" t="s">
        <v>581</v>
      </c>
    </row>
    <row r="82" spans="1:3" ht="12.75">
      <c r="A82" s="2" t="s">
        <v>549</v>
      </c>
      <c r="B82" s="2" t="s">
        <v>11</v>
      </c>
      <c r="C82" s="2" t="s">
        <v>11</v>
      </c>
    </row>
    <row r="83" spans="1:3" ht="12.75">
      <c r="A83" t="s">
        <v>550</v>
      </c>
      <c r="B83" s="4">
        <v>0</v>
      </c>
      <c r="C83" s="4">
        <v>177918</v>
      </c>
    </row>
    <row r="84" spans="1:3" ht="12.75">
      <c r="A84" t="s">
        <v>551</v>
      </c>
      <c r="B84" s="4" t="s">
        <v>533</v>
      </c>
      <c r="C84" s="4" t="s">
        <v>582</v>
      </c>
    </row>
    <row r="85" spans="1:3" ht="15">
      <c r="A85" s="8" t="s">
        <v>568</v>
      </c>
      <c r="B85" s="8" t="s">
        <v>11</v>
      </c>
      <c r="C85" s="8" t="s">
        <v>11</v>
      </c>
    </row>
    <row r="86" spans="1:3" ht="12.75">
      <c r="A86" s="2" t="s">
        <v>543</v>
      </c>
      <c r="B86" s="2" t="s">
        <v>11</v>
      </c>
      <c r="C86" s="2" t="s">
        <v>11</v>
      </c>
    </row>
    <row r="87" spans="1:3" ht="12.75">
      <c r="A87" t="s">
        <v>502</v>
      </c>
      <c r="B87" s="4">
        <v>0</v>
      </c>
      <c r="C87" s="4">
        <v>1386</v>
      </c>
    </row>
    <row r="88" spans="1:3" ht="12.75">
      <c r="A88" t="s">
        <v>583</v>
      </c>
      <c r="B88" s="4">
        <v>0</v>
      </c>
      <c r="C88" s="4">
        <v>50232</v>
      </c>
    </row>
    <row r="89" spans="1:3" ht="12.75">
      <c r="A89" t="s">
        <v>584</v>
      </c>
      <c r="B89" s="4" t="s">
        <v>533</v>
      </c>
      <c r="C89" s="4" t="s">
        <v>585</v>
      </c>
    </row>
    <row r="90" spans="1:3" ht="15">
      <c r="A90" s="8" t="s">
        <v>534</v>
      </c>
      <c r="B90" s="8" t="s">
        <v>11</v>
      </c>
      <c r="C90" s="8" t="s">
        <v>11</v>
      </c>
    </row>
    <row r="91" spans="1:3" ht="12.75">
      <c r="A91" s="2" t="s">
        <v>543</v>
      </c>
      <c r="B91" s="2" t="s">
        <v>11</v>
      </c>
      <c r="C91" s="2" t="s">
        <v>11</v>
      </c>
    </row>
    <row r="92" spans="1:3" ht="12.75">
      <c r="A92" t="s">
        <v>483</v>
      </c>
      <c r="B92" s="4">
        <v>0</v>
      </c>
      <c r="C92" s="4">
        <v>154340</v>
      </c>
    </row>
    <row r="93" spans="1:3" ht="12.75">
      <c r="A93" t="s">
        <v>553</v>
      </c>
      <c r="B93" s="4">
        <v>0</v>
      </c>
      <c r="C93" s="4">
        <v>94597</v>
      </c>
    </row>
    <row r="94" spans="1:3" ht="12.75">
      <c r="A94" t="s">
        <v>554</v>
      </c>
      <c r="B94" s="4" t="s">
        <v>533</v>
      </c>
      <c r="C94" s="4" t="s">
        <v>586</v>
      </c>
    </row>
    <row r="95" spans="1:3" ht="12.75">
      <c r="A95" s="2" t="s">
        <v>549</v>
      </c>
      <c r="B95" s="2" t="s">
        <v>11</v>
      </c>
      <c r="C95" s="2" t="s">
        <v>11</v>
      </c>
    </row>
    <row r="96" spans="1:3" ht="12.75">
      <c r="A96" t="s">
        <v>556</v>
      </c>
      <c r="B96" s="4">
        <v>0</v>
      </c>
      <c r="C96" s="4">
        <v>103582</v>
      </c>
    </row>
    <row r="97" spans="1:3" ht="12.75">
      <c r="A97" t="s">
        <v>557</v>
      </c>
      <c r="B97" s="4">
        <v>0</v>
      </c>
      <c r="C97" s="4">
        <v>63634</v>
      </c>
    </row>
    <row r="98" spans="1:3" ht="12.75">
      <c r="A98" t="s">
        <v>558</v>
      </c>
      <c r="B98" s="4" t="s">
        <v>533</v>
      </c>
      <c r="C98" s="4" t="s">
        <v>587</v>
      </c>
    </row>
    <row r="99" spans="1:3" ht="12.75">
      <c r="A99" s="2" t="s">
        <v>489</v>
      </c>
      <c r="B99" s="5">
        <f>SUM(B48:B98)</f>
        <v>1158839</v>
      </c>
      <c r="C99" s="5">
        <f>SUM(C48:C98)</f>
        <v>1158839</v>
      </c>
    </row>
    <row r="102" ht="12.75">
      <c r="A102" s="2" t="s">
        <v>588</v>
      </c>
    </row>
    <row r="103" spans="1:2" ht="12.75">
      <c r="A103" s="2" t="s">
        <v>505</v>
      </c>
      <c r="B103" s="2" t="s">
        <v>521</v>
      </c>
    </row>
    <row r="104" spans="2:3" ht="12.75">
      <c r="B104" t="s">
        <v>522</v>
      </c>
      <c r="C104" t="s">
        <v>523</v>
      </c>
    </row>
    <row r="105" spans="1:3" ht="15">
      <c r="A105" s="8" t="s">
        <v>589</v>
      </c>
      <c r="B105" s="8" t="s">
        <v>11</v>
      </c>
      <c r="C105" s="8" t="s">
        <v>11</v>
      </c>
    </row>
    <row r="106" spans="1:3" ht="12.75">
      <c r="A106" s="2" t="s">
        <v>525</v>
      </c>
      <c r="B106" s="2" t="s">
        <v>11</v>
      </c>
      <c r="C106" s="2" t="s">
        <v>11</v>
      </c>
    </row>
    <row r="107" spans="1:3" ht="12.75">
      <c r="A107" t="s">
        <v>526</v>
      </c>
      <c r="B107" s="4">
        <v>611952</v>
      </c>
      <c r="C107" s="4">
        <v>0</v>
      </c>
    </row>
    <row r="108" spans="1:3" ht="12.75">
      <c r="A108" t="s">
        <v>590</v>
      </c>
      <c r="B108" s="4">
        <v>1515</v>
      </c>
      <c r="C108" s="4">
        <v>0</v>
      </c>
    </row>
    <row r="109" spans="1:3" ht="12.75">
      <c r="A109" t="s">
        <v>591</v>
      </c>
      <c r="B109" s="4">
        <v>12930</v>
      </c>
      <c r="C109" s="4">
        <v>0</v>
      </c>
    </row>
    <row r="110" spans="1:3" ht="12.75">
      <c r="A110" t="s">
        <v>592</v>
      </c>
      <c r="B110" s="4">
        <v>15000</v>
      </c>
      <c r="C110" s="4">
        <v>0</v>
      </c>
    </row>
    <row r="111" spans="1:3" ht="12.75">
      <c r="A111" t="s">
        <v>593</v>
      </c>
      <c r="B111" s="4">
        <v>52768</v>
      </c>
      <c r="C111" s="4">
        <v>0</v>
      </c>
    </row>
    <row r="112" spans="1:3" ht="12.75">
      <c r="A112" t="s">
        <v>594</v>
      </c>
      <c r="B112" s="4">
        <v>29756</v>
      </c>
      <c r="C112" s="4">
        <v>0</v>
      </c>
    </row>
    <row r="113" spans="1:3" ht="12.75">
      <c r="A113" t="s">
        <v>595</v>
      </c>
      <c r="B113" s="4">
        <v>10048</v>
      </c>
      <c r="C113" s="4">
        <v>0</v>
      </c>
    </row>
    <row r="114" spans="1:3" ht="12.75">
      <c r="A114" t="s">
        <v>530</v>
      </c>
      <c r="B114" s="4">
        <v>-26403</v>
      </c>
      <c r="C114" s="4">
        <v>0</v>
      </c>
    </row>
    <row r="115" spans="1:3" ht="12.75">
      <c r="A115" t="s">
        <v>596</v>
      </c>
      <c r="B115" s="4" t="s">
        <v>597</v>
      </c>
      <c r="C115" s="4" t="s">
        <v>533</v>
      </c>
    </row>
    <row r="116" spans="1:3" ht="15">
      <c r="A116" s="8" t="s">
        <v>598</v>
      </c>
      <c r="B116" s="8" t="s">
        <v>11</v>
      </c>
      <c r="C116" s="8" t="s">
        <v>11</v>
      </c>
    </row>
    <row r="117" spans="1:3" ht="12.75">
      <c r="A117" s="2" t="s">
        <v>525</v>
      </c>
      <c r="B117" s="2" t="s">
        <v>11</v>
      </c>
      <c r="C117" s="2" t="s">
        <v>11</v>
      </c>
    </row>
    <row r="118" spans="1:3" ht="12.75">
      <c r="A118" t="s">
        <v>599</v>
      </c>
      <c r="B118" s="4">
        <v>291999</v>
      </c>
      <c r="C118" s="4">
        <v>0</v>
      </c>
    </row>
    <row r="119" spans="1:3" ht="12.75">
      <c r="A119" t="s">
        <v>600</v>
      </c>
      <c r="B119" s="4">
        <v>-15000</v>
      </c>
      <c r="C119" s="4">
        <v>0</v>
      </c>
    </row>
    <row r="120" spans="1:3" ht="12.75">
      <c r="A120" t="s">
        <v>566</v>
      </c>
      <c r="B120" s="4">
        <v>-3975</v>
      </c>
      <c r="C120" s="4">
        <v>0</v>
      </c>
    </row>
    <row r="121" spans="1:3" ht="12.75">
      <c r="A121" t="s">
        <v>570</v>
      </c>
      <c r="B121" s="4" t="s">
        <v>601</v>
      </c>
      <c r="C121" s="4" t="s">
        <v>533</v>
      </c>
    </row>
    <row r="122" spans="1:3" ht="15">
      <c r="A122" s="8" t="s">
        <v>602</v>
      </c>
      <c r="B122" s="8" t="s">
        <v>11</v>
      </c>
      <c r="C122" s="8" t="s">
        <v>11</v>
      </c>
    </row>
    <row r="123" spans="1:3" ht="12.75">
      <c r="A123" s="2" t="s">
        <v>525</v>
      </c>
      <c r="B123" s="2" t="s">
        <v>11</v>
      </c>
      <c r="C123" s="2" t="s">
        <v>11</v>
      </c>
    </row>
    <row r="124" spans="1:3" ht="12.75">
      <c r="A124" t="s">
        <v>561</v>
      </c>
      <c r="B124" s="4">
        <v>218211</v>
      </c>
      <c r="C124" s="4">
        <v>0</v>
      </c>
    </row>
    <row r="125" spans="1:3" ht="12.75">
      <c r="A125" t="s">
        <v>590</v>
      </c>
      <c r="B125" s="4">
        <v>1577</v>
      </c>
      <c r="C125" s="4">
        <v>0</v>
      </c>
    </row>
    <row r="126" spans="1:3" ht="12.75">
      <c r="A126" t="s">
        <v>603</v>
      </c>
      <c r="B126" s="4" t="s">
        <v>604</v>
      </c>
      <c r="C126" s="4" t="s">
        <v>533</v>
      </c>
    </row>
    <row r="127" spans="1:3" ht="12.75">
      <c r="A127" s="2" t="s">
        <v>539</v>
      </c>
      <c r="B127" s="2" t="s">
        <v>11</v>
      </c>
      <c r="C127" s="2" t="s">
        <v>11</v>
      </c>
    </row>
    <row r="128" spans="1:3" ht="12.75">
      <c r="A128" t="s">
        <v>576</v>
      </c>
      <c r="B128" s="4">
        <v>4830</v>
      </c>
      <c r="C128" s="4">
        <v>0</v>
      </c>
    </row>
    <row r="129" spans="1:3" ht="12.75">
      <c r="A129" t="s">
        <v>605</v>
      </c>
      <c r="B129" s="4">
        <v>15609</v>
      </c>
      <c r="C129" s="4">
        <v>0</v>
      </c>
    </row>
    <row r="130" spans="1:3" ht="12.75">
      <c r="A130" t="s">
        <v>606</v>
      </c>
      <c r="B130" s="4">
        <v>37244</v>
      </c>
      <c r="C130" s="4">
        <v>0</v>
      </c>
    </row>
    <row r="131" spans="1:3" ht="12.75">
      <c r="A131" t="s">
        <v>607</v>
      </c>
      <c r="B131" s="4" t="s">
        <v>608</v>
      </c>
      <c r="C131" s="4" t="s">
        <v>533</v>
      </c>
    </row>
    <row r="132" spans="1:3" ht="15">
      <c r="A132" s="8" t="s">
        <v>589</v>
      </c>
      <c r="B132" s="8" t="s">
        <v>11</v>
      </c>
      <c r="C132" s="8" t="s">
        <v>11</v>
      </c>
    </row>
    <row r="133" spans="1:3" ht="12.75">
      <c r="A133" s="2" t="s">
        <v>543</v>
      </c>
      <c r="B133" s="2" t="s">
        <v>11</v>
      </c>
      <c r="C133" s="2" t="s">
        <v>11</v>
      </c>
    </row>
    <row r="134" spans="1:3" ht="12.75">
      <c r="A134" t="s">
        <v>609</v>
      </c>
      <c r="B134" s="4">
        <v>0</v>
      </c>
      <c r="C134" s="4">
        <v>336067</v>
      </c>
    </row>
    <row r="135" spans="1:3" ht="12.75">
      <c r="A135" t="s">
        <v>610</v>
      </c>
      <c r="B135" s="4">
        <v>0</v>
      </c>
      <c r="C135" s="4">
        <v>18284</v>
      </c>
    </row>
    <row r="136" spans="1:3" ht="12.75">
      <c r="A136" t="s">
        <v>611</v>
      </c>
      <c r="B136" s="4">
        <v>0</v>
      </c>
      <c r="C136" s="4">
        <v>206544</v>
      </c>
    </row>
    <row r="137" spans="1:3" ht="12.75">
      <c r="A137" t="s">
        <v>612</v>
      </c>
      <c r="B137" s="4" t="s">
        <v>533</v>
      </c>
      <c r="C137" s="4" t="s">
        <v>613</v>
      </c>
    </row>
    <row r="138" spans="1:3" ht="15">
      <c r="A138" s="8" t="s">
        <v>598</v>
      </c>
      <c r="B138" s="8" t="s">
        <v>11</v>
      </c>
      <c r="C138" s="8" t="s">
        <v>11</v>
      </c>
    </row>
    <row r="139" spans="1:3" ht="12.75">
      <c r="A139" s="2" t="s">
        <v>543</v>
      </c>
      <c r="B139" s="2" t="s">
        <v>11</v>
      </c>
      <c r="C139" s="2" t="s">
        <v>11</v>
      </c>
    </row>
    <row r="140" spans="1:3" ht="12.75">
      <c r="A140" t="s">
        <v>502</v>
      </c>
      <c r="B140" s="4">
        <v>0</v>
      </c>
      <c r="C140" s="4">
        <v>118776</v>
      </c>
    </row>
    <row r="141" spans="1:3" ht="12.75">
      <c r="A141" t="s">
        <v>614</v>
      </c>
      <c r="B141" s="4">
        <v>0</v>
      </c>
      <c r="C141" s="4">
        <v>147140</v>
      </c>
    </row>
    <row r="142" spans="1:3" ht="12.75">
      <c r="A142" t="s">
        <v>584</v>
      </c>
      <c r="B142" s="4" t="s">
        <v>533</v>
      </c>
      <c r="C142" s="4" t="s">
        <v>615</v>
      </c>
    </row>
    <row r="143" spans="1:3" ht="15">
      <c r="A143" s="8" t="s">
        <v>602</v>
      </c>
      <c r="B143" s="8" t="s">
        <v>11</v>
      </c>
      <c r="C143" s="8" t="s">
        <v>11</v>
      </c>
    </row>
    <row r="144" spans="1:3" ht="12.75">
      <c r="A144" s="2" t="s">
        <v>543</v>
      </c>
      <c r="B144" s="2" t="s">
        <v>11</v>
      </c>
      <c r="C144" s="2" t="s">
        <v>11</v>
      </c>
    </row>
    <row r="145" spans="1:3" ht="12.75">
      <c r="A145" t="s">
        <v>616</v>
      </c>
      <c r="B145" s="4">
        <v>0</v>
      </c>
      <c r="C145" s="4">
        <v>142314</v>
      </c>
    </row>
    <row r="146" spans="1:3" ht="12.75">
      <c r="A146" t="s">
        <v>617</v>
      </c>
      <c r="B146" s="4">
        <v>0</v>
      </c>
      <c r="C146" s="4">
        <v>48710</v>
      </c>
    </row>
    <row r="147" spans="1:3" ht="12.75">
      <c r="A147" t="s">
        <v>618</v>
      </c>
      <c r="B147" s="4" t="s">
        <v>533</v>
      </c>
      <c r="C147" s="4" t="s">
        <v>619</v>
      </c>
    </row>
    <row r="148" spans="1:3" ht="12.75">
      <c r="A148" s="2" t="s">
        <v>549</v>
      </c>
      <c r="B148" s="2" t="s">
        <v>11</v>
      </c>
      <c r="C148" s="2" t="s">
        <v>11</v>
      </c>
    </row>
    <row r="149" spans="1:3" ht="12.75">
      <c r="A149" t="s">
        <v>620</v>
      </c>
      <c r="B149" s="4">
        <v>0</v>
      </c>
      <c r="C149" s="4">
        <v>184374</v>
      </c>
    </row>
    <row r="150" spans="1:3" ht="12.75">
      <c r="A150" t="s">
        <v>621</v>
      </c>
      <c r="B150" s="4">
        <v>0</v>
      </c>
      <c r="C150" s="4">
        <v>55852</v>
      </c>
    </row>
    <row r="151" spans="1:3" ht="12.75">
      <c r="A151" t="s">
        <v>622</v>
      </c>
      <c r="B151" s="4" t="s">
        <v>533</v>
      </c>
      <c r="C151" s="4" t="s">
        <v>623</v>
      </c>
    </row>
    <row r="152" spans="1:3" ht="12.75">
      <c r="A152" s="2" t="s">
        <v>489</v>
      </c>
      <c r="B152" s="5">
        <f>SUM(B105:B151)</f>
        <v>1258061</v>
      </c>
      <c r="C152" s="5">
        <f>SUM(C105:C151)</f>
        <v>1258061</v>
      </c>
    </row>
  </sheetData>
  <sheetProtection/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D3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8">
      <c r="A1" s="1" t="s">
        <v>624</v>
      </c>
    </row>
    <row r="5" spans="1:4" ht="12.75">
      <c r="A5" s="2" t="s">
        <v>625</v>
      </c>
      <c r="B5" s="2" t="s">
        <v>626</v>
      </c>
      <c r="C5" s="2" t="s">
        <v>627</v>
      </c>
      <c r="D5" s="2" t="s">
        <v>628</v>
      </c>
    </row>
    <row r="6" spans="1:4" ht="12.75">
      <c r="A6" t="s">
        <v>629</v>
      </c>
      <c r="B6" t="s">
        <v>630</v>
      </c>
      <c r="C6" t="s">
        <v>631</v>
      </c>
      <c r="D6" t="s">
        <v>632</v>
      </c>
    </row>
    <row r="7" spans="1:2" ht="12.75">
      <c r="A7" t="s">
        <v>633</v>
      </c>
      <c r="B7" t="s">
        <v>634</v>
      </c>
    </row>
    <row r="8" spans="1:2" ht="12.75">
      <c r="A8" t="s">
        <v>635</v>
      </c>
      <c r="B8" t="s">
        <v>636</v>
      </c>
    </row>
    <row r="9" spans="1:4" ht="12.75">
      <c r="A9" t="s">
        <v>637</v>
      </c>
      <c r="B9" t="s">
        <v>533</v>
      </c>
      <c r="C9" t="s">
        <v>533</v>
      </c>
    </row>
    <row r="10" spans="1:4" ht="12.75">
      <c r="A10" t="s">
        <v>638</v>
      </c>
      <c r="B10" t="s">
        <v>639</v>
      </c>
      <c r="C10" t="s">
        <v>639</v>
      </c>
      <c r="D10" t="s">
        <v>640</v>
      </c>
    </row>
    <row r="11" spans="1:4" ht="12.75">
      <c r="A11" t="s">
        <v>641</v>
      </c>
      <c r="B11" t="s">
        <v>642</v>
      </c>
      <c r="C11" t="s">
        <v>643</v>
      </c>
      <c r="D11" t="s">
        <v>644</v>
      </c>
    </row>
    <row r="12" spans="1:4" ht="12.75">
      <c r="A12" t="s">
        <v>645</v>
      </c>
      <c r="B12" t="s">
        <v>533</v>
      </c>
      <c r="C12" t="s">
        <v>533</v>
      </c>
    </row>
    <row r="13" spans="1:4" ht="12.75">
      <c r="A13" t="s">
        <v>646</v>
      </c>
      <c r="B13" t="s">
        <v>533</v>
      </c>
      <c r="C13" t="s">
        <v>533</v>
      </c>
    </row>
    <row r="14" spans="1:4" ht="12.75">
      <c r="A14" t="s">
        <v>647</v>
      </c>
      <c r="B14" t="s">
        <v>533</v>
      </c>
      <c r="C14" t="s">
        <v>533</v>
      </c>
    </row>
    <row r="15" spans="1:4" ht="12.75">
      <c r="A15" t="s">
        <v>648</v>
      </c>
      <c r="B15" t="s">
        <v>649</v>
      </c>
      <c r="C15" t="s">
        <v>649</v>
      </c>
      <c r="D15" t="s">
        <v>650</v>
      </c>
    </row>
    <row r="16" spans="1:4" ht="12.75">
      <c r="A16" t="s">
        <v>651</v>
      </c>
      <c r="B16" t="s">
        <v>533</v>
      </c>
      <c r="C16" t="s">
        <v>533</v>
      </c>
    </row>
    <row r="17" spans="1:4" ht="12.75">
      <c r="A17" t="s">
        <v>652</v>
      </c>
      <c r="B17" t="s">
        <v>533</v>
      </c>
      <c r="C17" t="s">
        <v>533</v>
      </c>
    </row>
    <row r="18" spans="1:4" ht="12.75">
      <c r="A18" t="s">
        <v>653</v>
      </c>
      <c r="B18" t="s">
        <v>654</v>
      </c>
      <c r="C18" t="s">
        <v>654</v>
      </c>
      <c r="D18" t="s">
        <v>655</v>
      </c>
    </row>
    <row r="19" spans="1:4" ht="12.75">
      <c r="A19" t="s">
        <v>656</v>
      </c>
      <c r="B19" t="s">
        <v>657</v>
      </c>
      <c r="C19" t="s">
        <v>657</v>
      </c>
    </row>
    <row r="20" spans="1:4" ht="12.75">
      <c r="A20" t="s">
        <v>658</v>
      </c>
      <c r="B20" t="s">
        <v>659</v>
      </c>
      <c r="C20" t="s">
        <v>659</v>
      </c>
    </row>
    <row r="21" spans="1:4" ht="12.75">
      <c r="A21" t="s">
        <v>660</v>
      </c>
      <c r="B21" t="s">
        <v>533</v>
      </c>
      <c r="C21" t="s">
        <v>533</v>
      </c>
    </row>
    <row r="22" spans="1:4" ht="12.75">
      <c r="A22" t="s">
        <v>661</v>
      </c>
      <c r="B22" t="s">
        <v>662</v>
      </c>
      <c r="C22" t="s">
        <v>663</v>
      </c>
      <c r="D22" t="s">
        <v>664</v>
      </c>
    </row>
    <row r="23" spans="1:4" ht="12.75">
      <c r="A23" t="s">
        <v>665</v>
      </c>
      <c r="B23" t="s">
        <v>666</v>
      </c>
      <c r="C23" t="s">
        <v>667</v>
      </c>
      <c r="D23" t="s">
        <v>668</v>
      </c>
    </row>
    <row r="24" spans="1:4" ht="12.75">
      <c r="A24" t="s">
        <v>669</v>
      </c>
      <c r="B24" t="s">
        <v>533</v>
      </c>
      <c r="C24" t="s">
        <v>533</v>
      </c>
    </row>
    <row r="25" spans="1:4" ht="12.75">
      <c r="A25" t="s">
        <v>670</v>
      </c>
      <c r="B25" t="s">
        <v>671</v>
      </c>
      <c r="C25" t="s">
        <v>671</v>
      </c>
    </row>
    <row r="26" spans="1:4" ht="12.75">
      <c r="A26" t="s">
        <v>672</v>
      </c>
      <c r="B26" t="s">
        <v>533</v>
      </c>
      <c r="C26" t="s">
        <v>533</v>
      </c>
    </row>
    <row r="27" spans="1:4" ht="12.75">
      <c r="A27" t="s">
        <v>673</v>
      </c>
      <c r="B27" t="s">
        <v>533</v>
      </c>
      <c r="C27" t="s">
        <v>533</v>
      </c>
    </row>
    <row r="28" spans="1:4" ht="12.75">
      <c r="A28" t="s">
        <v>674</v>
      </c>
      <c r="B28" t="s">
        <v>533</v>
      </c>
      <c r="C28" t="s">
        <v>533</v>
      </c>
    </row>
    <row r="29" spans="1:4" ht="12.75">
      <c r="A29" t="s">
        <v>675</v>
      </c>
      <c r="B29" t="s">
        <v>533</v>
      </c>
      <c r="C29" t="s">
        <v>533</v>
      </c>
    </row>
    <row r="30" spans="1:4" ht="12.75">
      <c r="A30" t="s">
        <v>676</v>
      </c>
      <c r="B30" t="s">
        <v>533</v>
      </c>
      <c r="C30" t="s">
        <v>533</v>
      </c>
    </row>
    <row r="31" spans="1:4" ht="12.75">
      <c r="A31" t="s">
        <v>677</v>
      </c>
      <c r="B31" t="s">
        <v>533</v>
      </c>
      <c r="C31" t="s">
        <v>533</v>
      </c>
    </row>
    <row r="32" spans="1:4" ht="12.75">
      <c r="A32" t="s">
        <v>678</v>
      </c>
      <c r="B32" t="s">
        <v>679</v>
      </c>
      <c r="C32" t="s">
        <v>679</v>
      </c>
    </row>
    <row r="33" spans="1:4" ht="12.75">
      <c r="A33" s="2" t="s">
        <v>326</v>
      </c>
      <c r="B33" s="2" t="s">
        <v>680</v>
      </c>
      <c r="C33" s="2" t="s">
        <v>681</v>
      </c>
    </row>
    <row r="34" spans="1:4" ht="12.75">
      <c r="A34" t="s">
        <v>682</v>
      </c>
      <c r="B34" t="s">
        <v>533</v>
      </c>
      <c r="C34" t="s">
        <v>533</v>
      </c>
    </row>
    <row r="35" spans="1:4" ht="12.75">
      <c r="A35" s="2" t="s">
        <v>683</v>
      </c>
      <c r="B35" s="2" t="s">
        <v>680</v>
      </c>
      <c r="C35" s="2" t="s">
        <v>681</v>
      </c>
    </row>
  </sheetData>
  <sheetProtection/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8">
      <c r="A1" s="1" t="s">
        <v>98</v>
      </c>
    </row>
    <row r="2" ht="12.75">
      <c r="A2" s="2" t="s">
        <v>74</v>
      </c>
    </row>
    <row r="3" ht="12.75">
      <c r="A3" s="2" t="s">
        <v>75</v>
      </c>
    </row>
    <row r="5" spans="2:17" ht="15.75">
      <c r="B5" s="3" t="s">
        <v>99</v>
      </c>
      <c r="E5" s="3" t="s">
        <v>100</v>
      </c>
      <c r="H5" s="3" t="s">
        <v>101</v>
      </c>
      <c r="K5" s="2" t="s">
        <v>102</v>
      </c>
      <c r="N5" s="2" t="s">
        <v>103</v>
      </c>
      <c r="Q5" s="2" t="s">
        <v>104</v>
      </c>
    </row>
    <row r="6" spans="1:19" ht="12.75">
      <c r="A6" s="2" t="s">
        <v>11</v>
      </c>
      <c r="B6" s="2" t="s">
        <v>81</v>
      </c>
      <c r="C6" s="2" t="s">
        <v>82</v>
      </c>
      <c r="D6" s="2" t="s">
        <v>4</v>
      </c>
      <c r="E6" s="2" t="s">
        <v>81</v>
      </c>
      <c r="F6" s="2" t="s">
        <v>82</v>
      </c>
      <c r="G6" s="2" t="s">
        <v>4</v>
      </c>
      <c r="H6" s="2" t="s">
        <v>81</v>
      </c>
      <c r="I6" s="2" t="s">
        <v>82</v>
      </c>
      <c r="J6" s="2" t="s">
        <v>4</v>
      </c>
      <c r="K6" s="2" t="s">
        <v>81</v>
      </c>
      <c r="L6" s="2" t="s">
        <v>82</v>
      </c>
      <c r="M6" s="2" t="s">
        <v>4</v>
      </c>
      <c r="N6" s="2" t="s">
        <v>81</v>
      </c>
      <c r="O6" s="2" t="s">
        <v>82</v>
      </c>
      <c r="P6" s="2" t="s">
        <v>4</v>
      </c>
      <c r="Q6" s="2" t="s">
        <v>81</v>
      </c>
      <c r="R6" s="2" t="s">
        <v>82</v>
      </c>
      <c r="S6" s="2" t="s">
        <v>4</v>
      </c>
    </row>
    <row r="7" spans="1:19" ht="12.75">
      <c r="A7" t="s">
        <v>85</v>
      </c>
      <c r="B7" s="4" t="s">
        <v>105</v>
      </c>
      <c r="C7" s="4" t="s">
        <v>106</v>
      </c>
      <c r="D7" s="4" t="s">
        <v>107</v>
      </c>
      <c r="E7" s="4">
        <v>134787</v>
      </c>
      <c r="F7" s="4">
        <v>134400</v>
      </c>
      <c r="G7" s="4">
        <v>142352</v>
      </c>
      <c r="H7" s="4">
        <v>112322</v>
      </c>
      <c r="I7" s="4">
        <v>112000</v>
      </c>
      <c r="J7" s="4">
        <v>110360</v>
      </c>
      <c r="K7" s="4">
        <v>22465</v>
      </c>
      <c r="L7" s="4">
        <v>22400</v>
      </c>
      <c r="M7" s="4">
        <v>31992</v>
      </c>
      <c r="N7" s="4">
        <v>0</v>
      </c>
      <c r="O7" s="4">
        <v>0</v>
      </c>
      <c r="P7" s="4">
        <v>0</v>
      </c>
      <c r="Q7" s="4">
        <v>0</v>
      </c>
      <c r="R7" s="4">
        <v>0</v>
      </c>
      <c r="S7" s="4">
        <v>0</v>
      </c>
    </row>
    <row r="8" spans="1:19" ht="12.75">
      <c r="A8" t="s">
        <v>86</v>
      </c>
      <c r="B8" s="4" t="s">
        <v>108</v>
      </c>
      <c r="C8" s="4" t="s">
        <v>109</v>
      </c>
      <c r="D8" s="4" t="s">
        <v>107</v>
      </c>
      <c r="E8" s="4">
        <v>155401</v>
      </c>
      <c r="F8" s="4">
        <v>145478</v>
      </c>
      <c r="G8" s="4">
        <v>119458</v>
      </c>
      <c r="H8" s="4">
        <v>60179</v>
      </c>
      <c r="I8" s="4">
        <v>53026</v>
      </c>
      <c r="J8" s="4">
        <v>51993</v>
      </c>
      <c r="K8" s="4">
        <v>95223</v>
      </c>
      <c r="L8" s="4">
        <v>92452</v>
      </c>
      <c r="M8" s="4">
        <v>67465</v>
      </c>
      <c r="N8" s="4">
        <v>0</v>
      </c>
      <c r="O8" s="4">
        <v>0</v>
      </c>
      <c r="P8" s="4">
        <v>1194</v>
      </c>
      <c r="Q8" s="4">
        <v>0</v>
      </c>
      <c r="R8" s="4">
        <v>0</v>
      </c>
      <c r="S8" s="4">
        <v>0</v>
      </c>
    </row>
    <row r="9" spans="1:19" ht="12.75">
      <c r="A9" t="s">
        <v>87</v>
      </c>
      <c r="B9" s="4" t="s">
        <v>110</v>
      </c>
      <c r="C9" s="4" t="s">
        <v>111</v>
      </c>
      <c r="D9" s="4" t="s">
        <v>112</v>
      </c>
      <c r="E9" s="4">
        <v>92277</v>
      </c>
      <c r="F9" s="4">
        <v>95125</v>
      </c>
      <c r="G9" s="4">
        <v>94177</v>
      </c>
      <c r="H9" s="4">
        <v>47332</v>
      </c>
      <c r="I9" s="4">
        <v>46785</v>
      </c>
      <c r="J9" s="4">
        <v>47026</v>
      </c>
      <c r="K9" s="4">
        <v>44945</v>
      </c>
      <c r="L9" s="4">
        <v>48340</v>
      </c>
      <c r="M9" s="4">
        <v>47151</v>
      </c>
      <c r="N9" s="4">
        <v>0</v>
      </c>
      <c r="O9" s="4">
        <v>0</v>
      </c>
      <c r="P9" s="4">
        <v>562</v>
      </c>
      <c r="Q9" s="4">
        <v>0</v>
      </c>
      <c r="R9" s="4">
        <v>0</v>
      </c>
      <c r="S9" s="4">
        <v>0</v>
      </c>
    </row>
    <row r="10" spans="1:19" ht="12.75">
      <c r="A10" t="s">
        <v>88</v>
      </c>
      <c r="B10" s="4" t="s">
        <v>113</v>
      </c>
      <c r="C10" s="4" t="s">
        <v>114</v>
      </c>
      <c r="D10" s="4" t="s">
        <v>115</v>
      </c>
      <c r="E10" s="4">
        <v>35480</v>
      </c>
      <c r="F10" s="4">
        <v>35246</v>
      </c>
      <c r="G10" s="4">
        <v>34764</v>
      </c>
      <c r="H10" s="4">
        <v>29766</v>
      </c>
      <c r="I10" s="4">
        <v>29468</v>
      </c>
      <c r="J10" s="4">
        <v>29335</v>
      </c>
      <c r="K10" s="4">
        <v>5714</v>
      </c>
      <c r="L10" s="4">
        <v>5778</v>
      </c>
      <c r="M10" s="4">
        <v>5429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</row>
    <row r="11" spans="1:19" ht="12.75">
      <c r="A11" t="s">
        <v>89</v>
      </c>
      <c r="B11" s="4" t="s">
        <v>116</v>
      </c>
      <c r="C11" s="4" t="s">
        <v>116</v>
      </c>
      <c r="D11" s="4" t="s">
        <v>117</v>
      </c>
      <c r="E11" s="4">
        <v>75248</v>
      </c>
      <c r="F11" s="4">
        <v>74195</v>
      </c>
      <c r="G11" s="4">
        <v>83188</v>
      </c>
      <c r="H11" s="4">
        <v>45448</v>
      </c>
      <c r="I11" s="4">
        <v>45118</v>
      </c>
      <c r="J11" s="4">
        <v>45792</v>
      </c>
      <c r="K11" s="4">
        <v>29800</v>
      </c>
      <c r="L11" s="4">
        <v>29077</v>
      </c>
      <c r="M11" s="4">
        <v>37396</v>
      </c>
      <c r="N11" s="4">
        <v>0</v>
      </c>
      <c r="O11" s="4">
        <v>0</v>
      </c>
      <c r="P11" s="4">
        <v>422</v>
      </c>
      <c r="Q11" s="4">
        <v>0</v>
      </c>
      <c r="R11" s="4">
        <v>0</v>
      </c>
      <c r="S11" s="4">
        <v>0</v>
      </c>
    </row>
    <row r="12" spans="1:19" ht="12.75">
      <c r="A12" t="s">
        <v>90</v>
      </c>
      <c r="B12">
        <v>0</v>
      </c>
      <c r="C12">
        <v>0</v>
      </c>
      <c r="D12">
        <v>0</v>
      </c>
      <c r="E12" s="4">
        <v>0</v>
      </c>
      <c r="F12" t="s">
        <v>118</v>
      </c>
      <c r="G12" t="s">
        <v>118</v>
      </c>
      <c r="H12" s="4">
        <v>0</v>
      </c>
      <c r="I12" t="s">
        <v>118</v>
      </c>
      <c r="J12" t="s">
        <v>118</v>
      </c>
      <c r="K12" s="4">
        <v>0</v>
      </c>
      <c r="L12" t="s">
        <v>118</v>
      </c>
      <c r="M12" t="s">
        <v>118</v>
      </c>
      <c r="N12" s="4">
        <v>0</v>
      </c>
      <c r="O12" t="s">
        <v>118</v>
      </c>
      <c r="P12" t="s">
        <v>118</v>
      </c>
      <c r="Q12" s="4">
        <v>0</v>
      </c>
      <c r="R12" t="s">
        <v>118</v>
      </c>
      <c r="S12" t="s">
        <v>118</v>
      </c>
    </row>
    <row r="13" spans="1:19" ht="12.75">
      <c r="A13" t="s">
        <v>91</v>
      </c>
      <c r="B13" s="4" t="s">
        <v>119</v>
      </c>
      <c r="C13" s="4" t="s">
        <v>120</v>
      </c>
      <c r="D13" s="4" t="s">
        <v>121</v>
      </c>
      <c r="E13" s="4">
        <v>26030</v>
      </c>
      <c r="F13" s="4">
        <v>26517</v>
      </c>
      <c r="G13" s="4">
        <v>26902</v>
      </c>
      <c r="H13" s="4">
        <v>23535</v>
      </c>
      <c r="I13" s="4">
        <v>23524</v>
      </c>
      <c r="J13" s="4">
        <v>23524</v>
      </c>
      <c r="K13" s="4">
        <v>2495</v>
      </c>
      <c r="L13" s="4">
        <v>2993</v>
      </c>
      <c r="M13" s="4">
        <v>3378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</row>
    <row r="14" spans="1:19" ht="12.75">
      <c r="A14" t="s">
        <v>92</v>
      </c>
      <c r="B14" s="4" t="s">
        <v>107</v>
      </c>
      <c r="C14" s="4" t="s">
        <v>107</v>
      </c>
      <c r="D14" s="4" t="s">
        <v>107</v>
      </c>
      <c r="E14" s="4">
        <v>66766</v>
      </c>
      <c r="F14" s="4">
        <v>78677</v>
      </c>
      <c r="G14" s="4">
        <v>81633</v>
      </c>
      <c r="H14" s="4">
        <v>45382</v>
      </c>
      <c r="I14" s="4">
        <v>45382</v>
      </c>
      <c r="J14" s="4">
        <v>45382</v>
      </c>
      <c r="K14" s="4">
        <v>21384</v>
      </c>
      <c r="L14" s="4">
        <v>33295</v>
      </c>
      <c r="M14" s="4">
        <v>36251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</row>
    <row r="15" spans="1:19" ht="12.75">
      <c r="A15" t="s">
        <v>93</v>
      </c>
      <c r="B15" s="4" t="s">
        <v>122</v>
      </c>
      <c r="C15" s="4" t="s">
        <v>123</v>
      </c>
      <c r="D15" s="4" t="s">
        <v>124</v>
      </c>
      <c r="E15" s="4">
        <v>25735</v>
      </c>
      <c r="F15" s="4">
        <v>25813</v>
      </c>
      <c r="G15" s="4">
        <v>26120</v>
      </c>
      <c r="H15" s="4">
        <v>23042</v>
      </c>
      <c r="I15" s="4">
        <v>23045</v>
      </c>
      <c r="J15" s="4">
        <v>23125</v>
      </c>
      <c r="K15" s="4">
        <v>2693</v>
      </c>
      <c r="L15" s="4">
        <v>2767</v>
      </c>
      <c r="M15" s="4">
        <v>2995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</row>
    <row r="16" spans="2:19" ht="12.75">
      <c r="B16" s="4" t="s">
        <v>125</v>
      </c>
      <c r="C16" s="4" t="s">
        <v>126</v>
      </c>
      <c r="D16" s="4" t="s">
        <v>127</v>
      </c>
      <c r="E16" s="4">
        <v>40995</v>
      </c>
      <c r="F16" s="4">
        <v>39762</v>
      </c>
      <c r="G16" s="4">
        <v>39613</v>
      </c>
      <c r="H16" s="4">
        <v>30281</v>
      </c>
      <c r="I16" s="4">
        <v>29092</v>
      </c>
      <c r="J16" s="4">
        <v>29076</v>
      </c>
      <c r="K16" s="4">
        <v>10715</v>
      </c>
      <c r="L16" s="4">
        <v>10670</v>
      </c>
      <c r="M16" s="4">
        <v>10537</v>
      </c>
      <c r="N16" s="4">
        <v>0</v>
      </c>
      <c r="O16" s="4">
        <v>0</v>
      </c>
      <c r="P16" s="4">
        <v>83</v>
      </c>
      <c r="Q16" s="4">
        <v>0</v>
      </c>
      <c r="R16" s="4">
        <v>0</v>
      </c>
      <c r="S16" s="4">
        <v>0</v>
      </c>
    </row>
    <row r="18" ht="12.75">
      <c r="A18" s="2" t="s">
        <v>128</v>
      </c>
    </row>
    <row r="19" ht="12.75">
      <c r="A19" s="2" t="s">
        <v>129</v>
      </c>
    </row>
    <row r="20" ht="12.75">
      <c r="A20" s="2" t="s">
        <v>130</v>
      </c>
    </row>
  </sheetData>
  <sheetProtection/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8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8">
      <c r="A1" s="1" t="s">
        <v>131</v>
      </c>
    </row>
    <row r="2" ht="12.75">
      <c r="A2" s="2" t="s">
        <v>74</v>
      </c>
    </row>
    <row r="3" ht="12.75">
      <c r="A3" s="2" t="s">
        <v>75</v>
      </c>
    </row>
    <row r="4" spans="1:5" ht="15.75">
      <c r="A4" s="3" t="s">
        <v>76</v>
      </c>
      <c r="E4" s="3" t="s">
        <v>132</v>
      </c>
    </row>
    <row r="5" spans="1:11" ht="12.75">
      <c r="A5" s="2" t="s">
        <v>133</v>
      </c>
      <c r="E5" s="2" t="s">
        <v>134</v>
      </c>
      <c r="H5" s="2" t="s">
        <v>135</v>
      </c>
      <c r="K5" s="2" t="s">
        <v>136</v>
      </c>
    </row>
    <row r="6" spans="1:13" ht="12.75">
      <c r="A6" s="2" t="s">
        <v>11</v>
      </c>
      <c r="B6" s="2" t="s">
        <v>81</v>
      </c>
      <c r="C6" s="2" t="s">
        <v>82</v>
      </c>
      <c r="D6" s="2" t="s">
        <v>4</v>
      </c>
      <c r="E6" s="2" t="s">
        <v>81</v>
      </c>
      <c r="F6" s="2" t="s">
        <v>82</v>
      </c>
      <c r="G6" s="2" t="s">
        <v>4</v>
      </c>
      <c r="H6" s="2" t="s">
        <v>81</v>
      </c>
      <c r="I6" s="2" t="s">
        <v>82</v>
      </c>
      <c r="J6" s="2" t="s">
        <v>4</v>
      </c>
      <c r="K6" s="2" t="s">
        <v>81</v>
      </c>
      <c r="L6" s="2" t="s">
        <v>82</v>
      </c>
      <c r="M6" s="2" t="s">
        <v>4</v>
      </c>
    </row>
    <row r="7" spans="1:13" ht="12.75">
      <c r="A7" t="s">
        <v>85</v>
      </c>
      <c r="B7">
        <v>3</v>
      </c>
      <c r="C7">
        <v>2</v>
      </c>
      <c r="D7">
        <v>2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</row>
    <row r="8" spans="1:13" ht="12.75">
      <c r="A8" t="s">
        <v>86</v>
      </c>
      <c r="B8">
        <v>1</v>
      </c>
      <c r="C8">
        <v>2</v>
      </c>
      <c r="D8">
        <v>2</v>
      </c>
      <c r="E8">
        <v>72</v>
      </c>
      <c r="F8">
        <v>18</v>
      </c>
      <c r="G8">
        <v>24</v>
      </c>
      <c r="H8">
        <v>26</v>
      </c>
      <c r="I8">
        <v>0</v>
      </c>
      <c r="J8">
        <v>0</v>
      </c>
      <c r="K8">
        <v>1</v>
      </c>
      <c r="L8">
        <v>0</v>
      </c>
      <c r="M8">
        <v>0</v>
      </c>
    </row>
    <row r="9" spans="1:13" ht="12.75">
      <c r="A9" t="s">
        <v>87</v>
      </c>
      <c r="B9">
        <v>30</v>
      </c>
      <c r="C9">
        <v>26</v>
      </c>
      <c r="D9">
        <v>24</v>
      </c>
      <c r="E9">
        <v>38.27</v>
      </c>
      <c r="F9">
        <v>35.38</v>
      </c>
      <c r="G9">
        <v>29.17</v>
      </c>
      <c r="H9">
        <v>6.27</v>
      </c>
      <c r="I9">
        <v>6.15</v>
      </c>
      <c r="J9">
        <v>4.58</v>
      </c>
      <c r="K9">
        <v>6.3</v>
      </c>
      <c r="L9">
        <v>10.12</v>
      </c>
      <c r="M9">
        <v>5.5</v>
      </c>
    </row>
    <row r="10" spans="1:13" ht="12.75">
      <c r="A10" t="s">
        <v>88</v>
      </c>
      <c r="B10">
        <v>65</v>
      </c>
      <c r="C10">
        <v>55</v>
      </c>
      <c r="D10">
        <v>50</v>
      </c>
      <c r="E10">
        <v>38.09</v>
      </c>
      <c r="F10">
        <v>33.85</v>
      </c>
      <c r="G10">
        <v>32.2</v>
      </c>
      <c r="H10">
        <v>7.22</v>
      </c>
      <c r="I10">
        <v>4.69</v>
      </c>
      <c r="J10">
        <v>9.32</v>
      </c>
      <c r="K10">
        <v>4.25</v>
      </c>
      <c r="L10">
        <v>5.25</v>
      </c>
      <c r="M10">
        <v>5.66</v>
      </c>
    </row>
    <row r="11" spans="1:13" ht="12.75">
      <c r="A11" t="s">
        <v>89</v>
      </c>
      <c r="B11">
        <v>8</v>
      </c>
      <c r="C11">
        <v>8</v>
      </c>
      <c r="D11">
        <v>7</v>
      </c>
      <c r="E11">
        <v>40</v>
      </c>
      <c r="F11">
        <v>31.5</v>
      </c>
      <c r="G11">
        <v>47.14</v>
      </c>
      <c r="H11">
        <v>5.13</v>
      </c>
      <c r="I11">
        <v>1.13</v>
      </c>
      <c r="J11">
        <v>1.71</v>
      </c>
      <c r="K11">
        <v>1.25</v>
      </c>
      <c r="L11">
        <v>0.75</v>
      </c>
      <c r="M11">
        <v>0.86</v>
      </c>
    </row>
    <row r="12" spans="1:13" ht="12.75">
      <c r="A12" t="s">
        <v>90</v>
      </c>
      <c r="B12">
        <v>0</v>
      </c>
      <c r="C12">
        <v>0</v>
      </c>
      <c r="D12">
        <v>0</v>
      </c>
      <c r="E12">
        <v>0</v>
      </c>
      <c r="F12" t="s">
        <v>118</v>
      </c>
      <c r="G12" t="s">
        <v>118</v>
      </c>
      <c r="H12">
        <v>0</v>
      </c>
      <c r="I12" t="s">
        <v>118</v>
      </c>
      <c r="J12" t="s">
        <v>118</v>
      </c>
      <c r="K12">
        <v>0</v>
      </c>
      <c r="L12" t="s">
        <v>118</v>
      </c>
      <c r="M12" t="s">
        <v>118</v>
      </c>
    </row>
    <row r="13" spans="1:13" ht="12.75">
      <c r="A13" t="s">
        <v>91</v>
      </c>
      <c r="B13">
        <v>107</v>
      </c>
      <c r="C13">
        <v>113</v>
      </c>
      <c r="D13">
        <v>117</v>
      </c>
      <c r="E13">
        <v>32.52</v>
      </c>
      <c r="F13">
        <v>25.6</v>
      </c>
      <c r="G13">
        <v>28.63</v>
      </c>
      <c r="H13">
        <v>7.36</v>
      </c>
      <c r="I13">
        <v>7.18</v>
      </c>
      <c r="J13">
        <v>4.78</v>
      </c>
      <c r="K13">
        <v>25.21</v>
      </c>
      <c r="L13">
        <v>24.19</v>
      </c>
      <c r="M13">
        <v>18.86</v>
      </c>
    </row>
    <row r="14" spans="1:13" ht="12.75">
      <c r="A14" t="s">
        <v>92</v>
      </c>
      <c r="B14">
        <v>2</v>
      </c>
      <c r="C14">
        <v>2</v>
      </c>
      <c r="D14">
        <v>2</v>
      </c>
      <c r="E14">
        <v>35.5</v>
      </c>
      <c r="F14">
        <v>27</v>
      </c>
      <c r="G14">
        <v>28</v>
      </c>
      <c r="H14">
        <v>2.5</v>
      </c>
      <c r="I14">
        <v>0</v>
      </c>
      <c r="J14">
        <v>0</v>
      </c>
      <c r="K14">
        <v>4</v>
      </c>
      <c r="L14">
        <v>1.5</v>
      </c>
      <c r="M14">
        <v>1</v>
      </c>
    </row>
    <row r="15" spans="1:13" ht="12.75">
      <c r="A15" t="s">
        <v>93</v>
      </c>
      <c r="B15">
        <v>35</v>
      </c>
      <c r="C15">
        <v>37</v>
      </c>
      <c r="D15">
        <v>37</v>
      </c>
      <c r="E15">
        <v>40.74</v>
      </c>
      <c r="F15">
        <v>28.03</v>
      </c>
      <c r="G15">
        <v>29.84</v>
      </c>
      <c r="H15">
        <v>10.37</v>
      </c>
      <c r="I15">
        <v>6.14</v>
      </c>
      <c r="J15">
        <v>11.05</v>
      </c>
      <c r="K15">
        <v>25.66</v>
      </c>
      <c r="L15">
        <v>13.76</v>
      </c>
      <c r="M15">
        <v>22.51</v>
      </c>
    </row>
    <row r="16" spans="1:13" ht="12.75">
      <c r="A16" s="2" t="s">
        <v>137</v>
      </c>
      <c r="B16" s="2">
        <v>251</v>
      </c>
      <c r="C16" s="2">
        <v>245</v>
      </c>
      <c r="D16" s="2">
        <v>241</v>
      </c>
      <c r="E16" s="2">
        <v>35.83</v>
      </c>
      <c r="F16" s="2">
        <v>28.79</v>
      </c>
      <c r="G16" s="2">
        <v>29.87</v>
      </c>
      <c r="H16" s="2">
        <v>7.49</v>
      </c>
      <c r="I16" s="2">
        <v>5.98</v>
      </c>
      <c r="J16" s="2">
        <v>6.46</v>
      </c>
      <c r="K16" s="2">
        <v>16.25</v>
      </c>
      <c r="L16" s="2">
        <v>15.53</v>
      </c>
      <c r="M16" s="2">
        <v>14.37</v>
      </c>
    </row>
    <row r="17" ht="12.75">
      <c r="A17" s="2" t="s">
        <v>138</v>
      </c>
    </row>
    <row r="18" ht="12.75">
      <c r="A18" s="2" t="s">
        <v>139</v>
      </c>
    </row>
  </sheetData>
  <sheetProtection/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5"/>
  <sheetViews>
    <sheetView tabSelected="1" zoomScalePageLayoutView="0" workbookViewId="0" topLeftCell="A1">
      <selection activeCell="H10" sqref="H10"/>
    </sheetView>
  </sheetViews>
  <sheetFormatPr defaultColWidth="9.140625" defaultRowHeight="12.75"/>
  <sheetData>
    <row r="1" ht="18">
      <c r="A1" s="1" t="s">
        <v>140</v>
      </c>
    </row>
    <row r="2" ht="12.75">
      <c r="A2" s="2" t="s">
        <v>74</v>
      </c>
    </row>
    <row r="3" ht="12.75">
      <c r="A3" s="2" t="s">
        <v>75</v>
      </c>
    </row>
    <row r="5" spans="1:5" ht="15.75">
      <c r="A5" s="3" t="s">
        <v>141</v>
      </c>
      <c r="E5" s="3" t="s">
        <v>142</v>
      </c>
    </row>
    <row r="6" ht="15.75">
      <c r="I6" s="3" t="s">
        <v>143</v>
      </c>
    </row>
    <row r="7" spans="1:12" ht="12.75">
      <c r="A7" s="2" t="s">
        <v>144</v>
      </c>
      <c r="B7" s="2" t="s">
        <v>81</v>
      </c>
      <c r="C7" s="2" t="s">
        <v>82</v>
      </c>
      <c r="D7" s="2" t="s">
        <v>4</v>
      </c>
      <c r="E7" s="2" t="s">
        <v>11</v>
      </c>
      <c r="F7" s="2" t="s">
        <v>81</v>
      </c>
      <c r="G7" s="2" t="s">
        <v>82</v>
      </c>
      <c r="H7" s="2" t="s">
        <v>4</v>
      </c>
      <c r="I7" s="2" t="s">
        <v>145</v>
      </c>
      <c r="J7" s="2" t="s">
        <v>81</v>
      </c>
      <c r="K7" s="2" t="s">
        <v>82</v>
      </c>
      <c r="L7" s="2" t="s">
        <v>4</v>
      </c>
    </row>
    <row r="8" spans="1:12" ht="12.75">
      <c r="A8" s="2" t="s">
        <v>146</v>
      </c>
      <c r="B8" s="4">
        <v>9</v>
      </c>
      <c r="C8" s="4">
        <v>6.5</v>
      </c>
      <c r="D8" s="4">
        <v>7.71</v>
      </c>
      <c r="E8" t="s">
        <v>147</v>
      </c>
      <c r="F8" s="4">
        <v>227989</v>
      </c>
      <c r="G8" s="4">
        <v>161659</v>
      </c>
      <c r="H8" s="4">
        <v>191634</v>
      </c>
      <c r="I8" t="s">
        <v>148</v>
      </c>
      <c r="J8" s="4">
        <v>25332</v>
      </c>
      <c r="K8" s="4">
        <v>24871</v>
      </c>
      <c r="L8" s="4">
        <v>24855</v>
      </c>
    </row>
    <row r="9" spans="1:12" ht="12.75">
      <c r="A9" s="2" t="s">
        <v>149</v>
      </c>
      <c r="B9" s="4">
        <v>0</v>
      </c>
      <c r="C9" s="4">
        <v>0</v>
      </c>
      <c r="D9" s="4">
        <v>0</v>
      </c>
      <c r="E9" t="s">
        <v>150</v>
      </c>
      <c r="F9" s="4">
        <v>0</v>
      </c>
      <c r="G9" s="4">
        <v>0</v>
      </c>
      <c r="H9" s="4">
        <v>0</v>
      </c>
      <c r="I9" t="s">
        <v>148</v>
      </c>
      <c r="J9" s="4">
        <v>0</v>
      </c>
      <c r="K9" s="4">
        <v>0</v>
      </c>
      <c r="L9" s="4">
        <v>0</v>
      </c>
    </row>
    <row r="10" spans="1:12" ht="12.75">
      <c r="A10" s="2" t="s">
        <v>151</v>
      </c>
      <c r="B10" s="4">
        <v>0.5</v>
      </c>
      <c r="C10" s="4">
        <v>0</v>
      </c>
      <c r="D10" s="4">
        <v>0</v>
      </c>
      <c r="E10" t="s">
        <v>152</v>
      </c>
      <c r="F10" s="4">
        <v>18092</v>
      </c>
      <c r="G10" s="4">
        <v>0</v>
      </c>
      <c r="H10" s="4">
        <v>0</v>
      </c>
      <c r="I10" t="s">
        <v>148</v>
      </c>
      <c r="J10" s="4">
        <v>36184</v>
      </c>
      <c r="K10" s="4">
        <v>0</v>
      </c>
      <c r="L10" s="4">
        <v>0</v>
      </c>
    </row>
    <row r="11" spans="1:12" ht="12.75">
      <c r="A11" s="2" t="s">
        <v>153</v>
      </c>
      <c r="B11" s="4">
        <v>0</v>
      </c>
      <c r="C11" s="4">
        <v>0</v>
      </c>
      <c r="D11" s="4">
        <v>0</v>
      </c>
      <c r="E11" t="s">
        <v>154</v>
      </c>
      <c r="F11" s="4">
        <v>0</v>
      </c>
      <c r="G11" s="4">
        <v>0</v>
      </c>
      <c r="H11" s="4">
        <v>0</v>
      </c>
      <c r="I11" t="s">
        <v>148</v>
      </c>
      <c r="J11" s="4">
        <v>0</v>
      </c>
      <c r="K11" s="4">
        <v>0</v>
      </c>
      <c r="L11" s="4">
        <v>0</v>
      </c>
    </row>
    <row r="12" spans="1:12" ht="12.75">
      <c r="A12" s="2" t="s">
        <v>155</v>
      </c>
      <c r="B12" s="4">
        <v>3</v>
      </c>
      <c r="C12" s="4">
        <v>1</v>
      </c>
      <c r="D12" s="4">
        <v>0</v>
      </c>
      <c r="E12" t="s">
        <v>156</v>
      </c>
      <c r="F12" s="4">
        <v>90124</v>
      </c>
      <c r="G12" s="4">
        <v>46289</v>
      </c>
      <c r="H12" s="4">
        <v>0</v>
      </c>
      <c r="I12" t="s">
        <v>157</v>
      </c>
      <c r="J12" s="4">
        <v>30041</v>
      </c>
      <c r="K12" s="4">
        <v>46289</v>
      </c>
      <c r="L12" s="4">
        <v>0</v>
      </c>
    </row>
    <row r="13" spans="1:12" ht="12.75">
      <c r="A13" s="2" t="s">
        <v>158</v>
      </c>
      <c r="B13" s="4">
        <v>1</v>
      </c>
      <c r="C13" s="4">
        <v>0</v>
      </c>
      <c r="D13" s="4">
        <v>0</v>
      </c>
      <c r="E13" t="s">
        <v>159</v>
      </c>
      <c r="F13" s="4">
        <v>2224</v>
      </c>
      <c r="G13" s="4">
        <v>0</v>
      </c>
      <c r="H13" s="4">
        <v>0</v>
      </c>
      <c r="I13" t="s">
        <v>160</v>
      </c>
      <c r="J13" s="4">
        <v>2224</v>
      </c>
      <c r="K13" s="4">
        <v>0</v>
      </c>
      <c r="L13" s="4">
        <v>0</v>
      </c>
    </row>
    <row r="14" spans="1:12" ht="12.75">
      <c r="A14" s="2" t="s">
        <v>161</v>
      </c>
      <c r="B14" s="4">
        <v>1</v>
      </c>
      <c r="C14" s="4">
        <v>2</v>
      </c>
      <c r="D14" s="4">
        <v>4</v>
      </c>
      <c r="E14" t="s">
        <v>162</v>
      </c>
      <c r="F14" s="4">
        <v>9800</v>
      </c>
      <c r="G14" s="4">
        <v>12402</v>
      </c>
      <c r="H14" s="4">
        <v>22648</v>
      </c>
      <c r="I14" t="s">
        <v>160</v>
      </c>
      <c r="J14" s="4">
        <v>9800</v>
      </c>
      <c r="K14" s="4">
        <v>6201</v>
      </c>
      <c r="L14" s="4">
        <v>5662</v>
      </c>
    </row>
    <row r="15" ht="12.75">
      <c r="A15" s="2" t="s">
        <v>163</v>
      </c>
    </row>
  </sheetData>
  <sheetProtection/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5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8">
      <c r="A1" s="1" t="s">
        <v>164</v>
      </c>
    </row>
    <row r="3" spans="1:3" ht="12.75">
      <c r="A3" s="2" t="s">
        <v>165</v>
      </c>
      <c r="C3" t="s">
        <v>166</v>
      </c>
    </row>
    <row r="4" spans="1:3" ht="12.75">
      <c r="A4" s="2" t="s">
        <v>167</v>
      </c>
      <c r="C4" t="s">
        <v>166</v>
      </c>
    </row>
    <row r="5" spans="1:3" ht="12.75">
      <c r="A5" s="2" t="s">
        <v>168</v>
      </c>
      <c r="C5" t="s">
        <v>169</v>
      </c>
    </row>
    <row r="6" spans="1:3" ht="12.75">
      <c r="A6" s="2" t="s">
        <v>170</v>
      </c>
      <c r="C6" t="s">
        <v>171</v>
      </c>
    </row>
    <row r="7" spans="1:3" ht="12.75">
      <c r="A7" s="2" t="s">
        <v>172</v>
      </c>
      <c r="C7" t="s">
        <v>173</v>
      </c>
    </row>
    <row r="8" spans="1:3" ht="12.75">
      <c r="A8" s="2" t="s">
        <v>174</v>
      </c>
      <c r="C8" t="s">
        <v>175</v>
      </c>
    </row>
    <row r="9" spans="1:3" ht="12.75">
      <c r="A9" s="2" t="s">
        <v>176</v>
      </c>
      <c r="C9" t="s">
        <v>177</v>
      </c>
    </row>
    <row r="10" spans="1:3" ht="12.75">
      <c r="A10" s="2" t="s">
        <v>178</v>
      </c>
      <c r="C10" t="s">
        <v>179</v>
      </c>
    </row>
    <row r="11" spans="1:3" ht="12.75">
      <c r="A11" s="2" t="s">
        <v>180</v>
      </c>
      <c r="C11" t="s">
        <v>181</v>
      </c>
    </row>
    <row r="12" spans="1:3" ht="12.75">
      <c r="A12" s="2" t="s">
        <v>182</v>
      </c>
      <c r="C12" t="s">
        <v>183</v>
      </c>
    </row>
    <row r="13" spans="1:3" ht="12.75">
      <c r="A13" s="2" t="s">
        <v>184</v>
      </c>
      <c r="C13" t="s">
        <v>185</v>
      </c>
    </row>
    <row r="14" spans="1:3" ht="12.75">
      <c r="A14" s="2" t="s">
        <v>186</v>
      </c>
      <c r="C14" t="s">
        <v>187</v>
      </c>
    </row>
    <row r="17" ht="15.75">
      <c r="A17" s="3" t="s">
        <v>188</v>
      </c>
    </row>
    <row r="18" spans="1:9" ht="12.75">
      <c r="A18" s="2" t="s">
        <v>189</v>
      </c>
      <c r="C18" s="2" t="s">
        <v>190</v>
      </c>
      <c r="E18" s="2" t="s">
        <v>191</v>
      </c>
      <c r="G18" s="2" t="s">
        <v>192</v>
      </c>
      <c r="I18" s="2" t="s">
        <v>193</v>
      </c>
    </row>
    <row r="19" spans="1:9" ht="12.75">
      <c r="A19" t="s">
        <v>194</v>
      </c>
      <c r="C19" t="s">
        <v>195</v>
      </c>
      <c r="E19" t="s">
        <v>196</v>
      </c>
      <c r="G19" t="s">
        <v>197</v>
      </c>
      <c r="I19" t="s">
        <v>198</v>
      </c>
    </row>
    <row r="21" ht="15.75">
      <c r="A21" s="3" t="s">
        <v>199</v>
      </c>
    </row>
    <row r="22" spans="1:9" ht="12.75">
      <c r="A22" s="2" t="s">
        <v>189</v>
      </c>
      <c r="C22" s="2" t="s">
        <v>190</v>
      </c>
      <c r="E22" s="2" t="s">
        <v>191</v>
      </c>
      <c r="G22" s="2" t="s">
        <v>192</v>
      </c>
      <c r="I22" s="2" t="s">
        <v>193</v>
      </c>
    </row>
    <row r="24" spans="1:9" ht="12.75"/>
    <row r="27" ht="15.75">
      <c r="A27" s="3" t="s">
        <v>200</v>
      </c>
    </row>
    <row r="28" ht="12.75">
      <c r="A28" s="2" t="s">
        <v>201</v>
      </c>
    </row>
    <row r="30" ht="12.75">
      <c r="A30" s="2" t="s">
        <v>202</v>
      </c>
    </row>
    <row r="31" spans="1:9" ht="12.75">
      <c r="A31" t="s">
        <v>203</v>
      </c>
      <c r="I31" t="s">
        <v>204</v>
      </c>
    </row>
    <row r="32" spans="1:9" ht="12.75">
      <c r="A32" t="s">
        <v>205</v>
      </c>
      <c r="I32" t="s">
        <v>204</v>
      </c>
    </row>
    <row r="33" spans="1:9" ht="12.75">
      <c r="A33" t="s">
        <v>206</v>
      </c>
      <c r="I33" t="s">
        <v>204</v>
      </c>
    </row>
    <row r="34" spans="1:9" ht="12.75">
      <c r="A34" t="s">
        <v>207</v>
      </c>
      <c r="I34" t="s">
        <v>208</v>
      </c>
    </row>
    <row r="35" ht="12.75">
      <c r="A35" s="2" t="s">
        <v>209</v>
      </c>
    </row>
    <row r="36" spans="1:9" ht="12.75">
      <c r="A36" t="s">
        <v>210</v>
      </c>
      <c r="I36" t="s">
        <v>211</v>
      </c>
    </row>
    <row r="37" spans="1:9" ht="12.75">
      <c r="A37" t="s">
        <v>212</v>
      </c>
      <c r="I37" t="s">
        <v>213</v>
      </c>
    </row>
    <row r="38" spans="1:9" ht="12.75">
      <c r="A38" t="s">
        <v>214</v>
      </c>
      <c r="I38" t="s">
        <v>204</v>
      </c>
    </row>
    <row r="39" spans="1:9" ht="12.75">
      <c r="A39" t="s">
        <v>215</v>
      </c>
      <c r="I39" t="s">
        <v>204</v>
      </c>
    </row>
    <row r="40" spans="1:9" ht="12.75">
      <c r="A40" t="s">
        <v>216</v>
      </c>
      <c r="I40" t="s">
        <v>204</v>
      </c>
    </row>
    <row r="41" spans="1:9" ht="12.75">
      <c r="A41" t="s">
        <v>217</v>
      </c>
      <c r="I41" t="s">
        <v>204</v>
      </c>
    </row>
    <row r="42" spans="1:9" ht="12.75">
      <c r="A42" t="s">
        <v>218</v>
      </c>
      <c r="I42" t="s">
        <v>219</v>
      </c>
    </row>
    <row r="43" spans="1:9" ht="12.75">
      <c r="A43" t="s">
        <v>220</v>
      </c>
      <c r="I43" t="s">
        <v>204</v>
      </c>
    </row>
    <row r="44" spans="1:9" ht="12.75">
      <c r="A44" t="s">
        <v>221</v>
      </c>
      <c r="I44" t="s">
        <v>204</v>
      </c>
    </row>
    <row r="45" spans="1:9" ht="12.75">
      <c r="A45" t="s">
        <v>222</v>
      </c>
      <c r="I45" t="s">
        <v>204</v>
      </c>
    </row>
    <row r="47" spans="1:3" ht="12.75">
      <c r="A47" s="2" t="s">
        <v>223</v>
      </c>
      <c r="C47" t="s">
        <v>224</v>
      </c>
    </row>
    <row r="50" ht="15.75">
      <c r="A50" s="3" t="s">
        <v>225</v>
      </c>
    </row>
    <row r="51" spans="1:5" ht="12.75">
      <c r="A51" s="2" t="s">
        <v>189</v>
      </c>
      <c r="C51" s="2" t="s">
        <v>190</v>
      </c>
      <c r="E51" s="2" t="s">
        <v>226</v>
      </c>
    </row>
    <row r="52" spans="1:5" ht="12.75">
      <c r="A52" t="s">
        <v>227</v>
      </c>
      <c r="C52" t="s">
        <v>228</v>
      </c>
      <c r="E52" t="s">
        <v>229</v>
      </c>
    </row>
  </sheetData>
  <sheetProtection/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2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8">
      <c r="A1" s="1" t="s">
        <v>230</v>
      </c>
    </row>
    <row r="3" spans="1:3" ht="12.75">
      <c r="A3" s="2" t="s">
        <v>231</v>
      </c>
      <c r="C3" t="s">
        <v>86</v>
      </c>
    </row>
    <row r="4" ht="12.75">
      <c r="A4" s="2" t="s">
        <v>232</v>
      </c>
    </row>
    <row r="5" ht="12.75">
      <c r="A5" s="2" t="s">
        <v>233</v>
      </c>
    </row>
    <row r="6" spans="1:9" ht="12.75">
      <c r="A6" t="s">
        <v>234</v>
      </c>
      <c r="I6" t="s">
        <v>235</v>
      </c>
    </row>
    <row r="7" spans="1:9" ht="12.75">
      <c r="A7" t="s">
        <v>236</v>
      </c>
      <c r="I7" t="s">
        <v>237</v>
      </c>
    </row>
    <row r="8" spans="1:9" ht="12.75">
      <c r="A8" t="s">
        <v>238</v>
      </c>
      <c r="I8" t="s">
        <v>239</v>
      </c>
    </row>
    <row r="9" spans="1:9" ht="12.75">
      <c r="A9" t="s">
        <v>240</v>
      </c>
      <c r="I9" t="s">
        <v>4</v>
      </c>
    </row>
    <row r="10" spans="1:9" ht="12.75">
      <c r="A10" t="s">
        <v>241</v>
      </c>
      <c r="I10" t="s">
        <v>242</v>
      </c>
    </row>
    <row r="11" spans="1:9" ht="12.75">
      <c r="A11" t="s">
        <v>243</v>
      </c>
      <c r="I11" t="s">
        <v>242</v>
      </c>
    </row>
    <row r="12" spans="1:9" ht="12.75">
      <c r="A12" t="s">
        <v>244</v>
      </c>
      <c r="I12" t="s">
        <v>204</v>
      </c>
    </row>
    <row r="13" spans="1:9" ht="12.75">
      <c r="A13" t="s">
        <v>245</v>
      </c>
      <c r="I13" t="s">
        <v>246</v>
      </c>
    </row>
    <row r="14" spans="1:9" ht="12.75">
      <c r="A14" t="s">
        <v>247</v>
      </c>
      <c r="I14" t="s">
        <v>246</v>
      </c>
    </row>
    <row r="15" spans="1:9" ht="12.75">
      <c r="A15" t="s">
        <v>248</v>
      </c>
      <c r="I15" t="s">
        <v>242</v>
      </c>
    </row>
    <row r="16" spans="1:9" ht="12.75">
      <c r="A16" t="s">
        <v>249</v>
      </c>
      <c r="I16" t="s">
        <v>250</v>
      </c>
    </row>
    <row r="17" ht="12.75">
      <c r="B17" t="s">
        <v>251</v>
      </c>
    </row>
    <row r="18" ht="12.75">
      <c r="A18" s="2" t="s">
        <v>252</v>
      </c>
    </row>
    <row r="19" spans="1:9" ht="12.75">
      <c r="A19" t="s">
        <v>253</v>
      </c>
      <c r="I19" t="s">
        <v>64</v>
      </c>
    </row>
    <row r="20" spans="1:7" ht="12.75">
      <c r="A20" t="s">
        <v>254</v>
      </c>
      <c r="E20" s="2" t="s">
        <v>255</v>
      </c>
      <c r="G20" s="2" t="s">
        <v>256</v>
      </c>
    </row>
    <row r="21" spans="5:7" ht="12.75">
      <c r="E21" t="s">
        <v>250</v>
      </c>
      <c r="G21" t="s">
        <v>257</v>
      </c>
    </row>
    <row r="22" spans="5:7" ht="12.75">
      <c r="E22" t="s">
        <v>250</v>
      </c>
      <c r="G22" t="s">
        <v>258</v>
      </c>
    </row>
    <row r="23" spans="5:7" ht="12.75"/>
    <row r="24" spans="5:7" ht="12.75"/>
    <row r="25" ht="12.75">
      <c r="A25" s="2" t="s">
        <v>259</v>
      </c>
    </row>
    <row r="26" spans="1:9" ht="12.75">
      <c r="A26" t="s">
        <v>260</v>
      </c>
      <c r="I26" t="s">
        <v>65</v>
      </c>
    </row>
    <row r="27" spans="1:9" ht="12.75">
      <c r="A27" t="s">
        <v>261</v>
      </c>
      <c r="I27" t="s">
        <v>65</v>
      </c>
    </row>
    <row r="28" spans="1:9" ht="12.75">
      <c r="A28" t="s">
        <v>262</v>
      </c>
      <c r="I28" t="s">
        <v>65</v>
      </c>
    </row>
    <row r="29" spans="1:9" ht="12.75">
      <c r="A29" t="s">
        <v>263</v>
      </c>
      <c r="I29" t="s">
        <v>64</v>
      </c>
    </row>
    <row r="30" spans="1:9" ht="12.75">
      <c r="A30" t="s">
        <v>264</v>
      </c>
      <c r="I30" t="s">
        <v>204</v>
      </c>
    </row>
    <row r="31" spans="1:9" ht="12.75">
      <c r="A31" t="s">
        <v>265</v>
      </c>
      <c r="I31" t="s">
        <v>204</v>
      </c>
    </row>
    <row r="32" spans="1:9" ht="12.75">
      <c r="A32" t="s">
        <v>266</v>
      </c>
      <c r="I32" t="s">
        <v>204</v>
      </c>
    </row>
    <row r="34" spans="1:5" ht="12.75">
      <c r="A34" t="s">
        <v>267</v>
      </c>
      <c r="E34" t="s">
        <v>268</v>
      </c>
    </row>
    <row r="39" spans="1:3" ht="12.75">
      <c r="A39" s="2" t="s">
        <v>231</v>
      </c>
      <c r="C39" t="s">
        <v>269</v>
      </c>
    </row>
    <row r="40" ht="12.75">
      <c r="A40" s="2" t="s">
        <v>232</v>
      </c>
    </row>
    <row r="41" ht="12.75">
      <c r="A41" s="2" t="s">
        <v>233</v>
      </c>
    </row>
    <row r="42" spans="1:9" ht="12.75">
      <c r="A42" t="s">
        <v>234</v>
      </c>
      <c r="I42" t="s">
        <v>270</v>
      </c>
    </row>
    <row r="43" spans="1:9" ht="12.75">
      <c r="A43" t="s">
        <v>236</v>
      </c>
      <c r="I43" t="s">
        <v>271</v>
      </c>
    </row>
    <row r="44" spans="1:9" ht="12.75">
      <c r="A44" t="s">
        <v>238</v>
      </c>
      <c r="I44" t="s">
        <v>239</v>
      </c>
    </row>
    <row r="45" spans="1:9" ht="12.75">
      <c r="A45" t="s">
        <v>240</v>
      </c>
      <c r="I45" t="s">
        <v>4</v>
      </c>
    </row>
    <row r="46" spans="1:9" ht="12.75">
      <c r="A46" t="s">
        <v>241</v>
      </c>
      <c r="I46" t="s">
        <v>272</v>
      </c>
    </row>
    <row r="47" spans="1:9" ht="12.75">
      <c r="A47" t="s">
        <v>243</v>
      </c>
      <c r="I47" t="s">
        <v>273</v>
      </c>
    </row>
    <row r="48" spans="1:9" ht="12.75">
      <c r="A48" t="s">
        <v>244</v>
      </c>
      <c r="I48" t="s">
        <v>204</v>
      </c>
    </row>
    <row r="49" spans="1:9" ht="12.75">
      <c r="A49" t="s">
        <v>245</v>
      </c>
      <c r="I49" t="s">
        <v>246</v>
      </c>
    </row>
    <row r="50" spans="1:9" ht="12.75">
      <c r="A50" t="s">
        <v>247</v>
      </c>
      <c r="I50" t="s">
        <v>274</v>
      </c>
    </row>
    <row r="51" spans="1:9" ht="12.75">
      <c r="A51" t="s">
        <v>248</v>
      </c>
      <c r="I51" t="s">
        <v>275</v>
      </c>
    </row>
    <row r="52" spans="1:9" ht="12.75">
      <c r="A52" t="s">
        <v>249</v>
      </c>
      <c r="I52" t="s">
        <v>250</v>
      </c>
    </row>
    <row r="53" ht="12.75">
      <c r="B53" t="s">
        <v>276</v>
      </c>
    </row>
    <row r="54" ht="12.75">
      <c r="A54" s="2" t="s">
        <v>252</v>
      </c>
    </row>
    <row r="55" spans="1:9" ht="12.75">
      <c r="A55" t="s">
        <v>253</v>
      </c>
      <c r="I55" t="s">
        <v>65</v>
      </c>
    </row>
    <row r="56" spans="1:7" ht="12.75">
      <c r="A56" t="s">
        <v>254</v>
      </c>
      <c r="E56" s="2" t="s">
        <v>255</v>
      </c>
      <c r="G56" s="2" t="s">
        <v>256</v>
      </c>
    </row>
    <row r="57" spans="5:7" ht="12.75">
      <c r="E57" t="s">
        <v>250</v>
      </c>
      <c r="G57" t="s">
        <v>277</v>
      </c>
    </row>
    <row r="58" spans="5:7" ht="12.75">
      <c r="E58" t="s">
        <v>278</v>
      </c>
      <c r="G58" t="s">
        <v>279</v>
      </c>
    </row>
    <row r="59" spans="5:7" ht="12.75">
      <c r="E59" t="s">
        <v>280</v>
      </c>
      <c r="G59" t="s">
        <v>281</v>
      </c>
    </row>
    <row r="60" spans="5:7" ht="12.75">
      <c r="E60" t="s">
        <v>107</v>
      </c>
      <c r="G60" t="s">
        <v>282</v>
      </c>
    </row>
    <row r="61" ht="12.75">
      <c r="A61" s="2" t="s">
        <v>259</v>
      </c>
    </row>
    <row r="62" spans="1:9" ht="12.75">
      <c r="A62" t="s">
        <v>283</v>
      </c>
      <c r="I62" t="s">
        <v>65</v>
      </c>
    </row>
    <row r="63" spans="1:9" ht="12.75">
      <c r="A63" t="s">
        <v>261</v>
      </c>
      <c r="I63" t="s">
        <v>65</v>
      </c>
    </row>
    <row r="64" spans="1:9" ht="12.75">
      <c r="A64" t="s">
        <v>262</v>
      </c>
      <c r="I64" t="s">
        <v>65</v>
      </c>
    </row>
    <row r="65" spans="1:9" ht="12.75">
      <c r="A65" t="s">
        <v>263</v>
      </c>
      <c r="I65" t="s">
        <v>64</v>
      </c>
    </row>
    <row r="66" spans="1:9" ht="12.75">
      <c r="A66" t="s">
        <v>264</v>
      </c>
      <c r="I66" t="s">
        <v>204</v>
      </c>
    </row>
    <row r="67" spans="1:9" ht="12.75">
      <c r="A67" t="s">
        <v>265</v>
      </c>
      <c r="I67" t="s">
        <v>204</v>
      </c>
    </row>
    <row r="68" spans="1:9" ht="12.75">
      <c r="A68" t="s">
        <v>266</v>
      </c>
      <c r="I68" t="s">
        <v>204</v>
      </c>
    </row>
    <row r="70" spans="1:5" ht="12.75">
      <c r="A70" t="s">
        <v>267</v>
      </c>
      <c r="E70" t="s">
        <v>284</v>
      </c>
    </row>
    <row r="75" spans="1:3" ht="12.75">
      <c r="A75" s="2" t="s">
        <v>231</v>
      </c>
      <c r="C75" t="s">
        <v>285</v>
      </c>
    </row>
    <row r="76" ht="12.75">
      <c r="A76" s="2" t="s">
        <v>232</v>
      </c>
    </row>
    <row r="77" ht="12.75">
      <c r="A77" s="2" t="s">
        <v>233</v>
      </c>
    </row>
    <row r="78" spans="1:9" ht="12.75">
      <c r="A78" t="s">
        <v>234</v>
      </c>
      <c r="I78" t="s">
        <v>270</v>
      </c>
    </row>
    <row r="79" spans="1:9" ht="12.75">
      <c r="A79" t="s">
        <v>236</v>
      </c>
      <c r="I79" t="s">
        <v>271</v>
      </c>
    </row>
    <row r="80" spans="1:9" ht="12.75">
      <c r="A80" t="s">
        <v>238</v>
      </c>
      <c r="I80" t="s">
        <v>239</v>
      </c>
    </row>
    <row r="81" spans="1:9" ht="12.75">
      <c r="A81" t="s">
        <v>240</v>
      </c>
      <c r="I81" t="s">
        <v>4</v>
      </c>
    </row>
    <row r="82" spans="1:9" ht="12.75">
      <c r="A82" t="s">
        <v>241</v>
      </c>
      <c r="I82" t="s">
        <v>286</v>
      </c>
    </row>
    <row r="83" spans="1:9" ht="12.75">
      <c r="A83" t="s">
        <v>243</v>
      </c>
      <c r="I83" t="s">
        <v>287</v>
      </c>
    </row>
    <row r="84" spans="1:9" ht="12.75">
      <c r="A84" t="s">
        <v>244</v>
      </c>
      <c r="I84" t="s">
        <v>204</v>
      </c>
    </row>
    <row r="85" spans="1:9" ht="12.75">
      <c r="A85" t="s">
        <v>245</v>
      </c>
      <c r="I85" t="s">
        <v>246</v>
      </c>
    </row>
    <row r="86" spans="1:9" ht="12.75">
      <c r="A86" t="s">
        <v>247</v>
      </c>
      <c r="I86" t="s">
        <v>246</v>
      </c>
    </row>
    <row r="87" spans="1:9" ht="12.75">
      <c r="A87" t="s">
        <v>248</v>
      </c>
      <c r="I87" t="s">
        <v>286</v>
      </c>
    </row>
    <row r="88" spans="1:9" ht="12.75">
      <c r="A88" t="s">
        <v>249</v>
      </c>
      <c r="I88" t="s">
        <v>250</v>
      </c>
    </row>
    <row r="89" ht="12.75">
      <c r="B89" t="s">
        <v>288</v>
      </c>
    </row>
    <row r="90" ht="12.75">
      <c r="A90" s="2" t="s">
        <v>252</v>
      </c>
    </row>
    <row r="91" spans="1:9" ht="12.75">
      <c r="A91" t="s">
        <v>289</v>
      </c>
      <c r="I91" t="s">
        <v>290</v>
      </c>
    </row>
    <row r="92" spans="1:9" ht="12.75">
      <c r="A92" t="s">
        <v>291</v>
      </c>
      <c r="I92" t="s">
        <v>64</v>
      </c>
    </row>
    <row r="93" spans="1:9" ht="12.75">
      <c r="A93" t="s">
        <v>292</v>
      </c>
      <c r="I93" t="s">
        <v>65</v>
      </c>
    </row>
    <row r="94" spans="1:9" ht="12.75">
      <c r="A94" t="s">
        <v>293</v>
      </c>
      <c r="I94" t="s">
        <v>64</v>
      </c>
    </row>
    <row r="95" spans="1:9" ht="12.75">
      <c r="A95" t="s">
        <v>294</v>
      </c>
      <c r="I95" t="s">
        <v>65</v>
      </c>
    </row>
    <row r="96" spans="1:7" ht="12.75">
      <c r="A96" t="s">
        <v>295</v>
      </c>
      <c r="E96" s="2" t="s">
        <v>255</v>
      </c>
      <c r="G96" s="2" t="s">
        <v>256</v>
      </c>
    </row>
    <row r="97" spans="5:7" ht="12.75">
      <c r="E97" t="s">
        <v>296</v>
      </c>
      <c r="G97" t="s">
        <v>297</v>
      </c>
    </row>
    <row r="98" spans="5:7" ht="12.75">
      <c r="E98" t="s">
        <v>250</v>
      </c>
      <c r="G98" t="s">
        <v>298</v>
      </c>
    </row>
    <row r="99" spans="5:7" ht="12.75"/>
    <row r="100" spans="5:7" ht="12.75"/>
    <row r="101" ht="12.75">
      <c r="A101" s="2" t="s">
        <v>299</v>
      </c>
    </row>
    <row r="102" spans="1:9" ht="12.75">
      <c r="A102" t="s">
        <v>300</v>
      </c>
      <c r="I102" t="s">
        <v>64</v>
      </c>
    </row>
    <row r="103" spans="1:9" ht="12.75">
      <c r="A103" t="s">
        <v>301</v>
      </c>
      <c r="I103" t="s">
        <v>65</v>
      </c>
    </row>
    <row r="104" spans="1:9" ht="12.75">
      <c r="A104" t="s">
        <v>302</v>
      </c>
      <c r="I104" t="s">
        <v>204</v>
      </c>
    </row>
    <row r="105" spans="1:9" ht="12.75">
      <c r="A105" t="s">
        <v>303</v>
      </c>
      <c r="I105" t="s">
        <v>204</v>
      </c>
    </row>
    <row r="106" spans="1:9" ht="12.75">
      <c r="A106" t="s">
        <v>304</v>
      </c>
      <c r="I106" t="s">
        <v>204</v>
      </c>
    </row>
    <row r="107" spans="1:9" ht="12.75">
      <c r="A107" t="s">
        <v>305</v>
      </c>
      <c r="I107" t="s">
        <v>204</v>
      </c>
    </row>
    <row r="108" spans="1:9" ht="12.75">
      <c r="A108" t="s">
        <v>306</v>
      </c>
      <c r="I108" t="s">
        <v>204</v>
      </c>
    </row>
    <row r="109" spans="1:9" ht="12.75">
      <c r="A109" t="s">
        <v>307</v>
      </c>
      <c r="I109" t="s">
        <v>204</v>
      </c>
    </row>
    <row r="110" spans="1:9" ht="12.75">
      <c r="A110" t="s">
        <v>305</v>
      </c>
      <c r="I110" t="s">
        <v>204</v>
      </c>
    </row>
    <row r="111" spans="1:9" ht="12.75">
      <c r="A111" t="s">
        <v>306</v>
      </c>
      <c r="I111" t="s">
        <v>204</v>
      </c>
    </row>
    <row r="112" spans="1:9" ht="12.75">
      <c r="A112" t="s">
        <v>308</v>
      </c>
      <c r="I112" t="s">
        <v>204</v>
      </c>
    </row>
    <row r="113" spans="1:9" ht="12.75">
      <c r="A113" t="s">
        <v>305</v>
      </c>
      <c r="I113" t="s">
        <v>204</v>
      </c>
    </row>
    <row r="114" spans="1:9" ht="12.75">
      <c r="A114" t="s">
        <v>306</v>
      </c>
      <c r="I114" t="s">
        <v>204</v>
      </c>
    </row>
    <row r="115" spans="1:9" ht="12.75">
      <c r="A115" t="s">
        <v>309</v>
      </c>
      <c r="I115" t="s">
        <v>204</v>
      </c>
    </row>
    <row r="116" spans="1:9" ht="12.75">
      <c r="A116" t="s">
        <v>305</v>
      </c>
      <c r="I116" t="s">
        <v>204</v>
      </c>
    </row>
    <row r="117" spans="1:9" ht="12.75">
      <c r="A117" t="s">
        <v>306</v>
      </c>
      <c r="I117" t="s">
        <v>204</v>
      </c>
    </row>
    <row r="118" ht="12.75">
      <c r="A118" s="2" t="s">
        <v>310</v>
      </c>
    </row>
    <row r="119" spans="1:9" ht="12.75">
      <c r="A119" t="s">
        <v>311</v>
      </c>
      <c r="I119" t="s">
        <v>204</v>
      </c>
    </row>
    <row r="120" spans="1:9" ht="12.75">
      <c r="A120" t="s">
        <v>312</v>
      </c>
      <c r="I120" t="s">
        <v>204</v>
      </c>
    </row>
    <row r="121" spans="1:9" ht="12.75">
      <c r="A121" t="s">
        <v>313</v>
      </c>
      <c r="I121" t="s">
        <v>204</v>
      </c>
    </row>
    <row r="122" spans="1:9" ht="12.75">
      <c r="A122" t="s">
        <v>314</v>
      </c>
      <c r="I122" t="s">
        <v>204</v>
      </c>
    </row>
    <row r="123" spans="1:9" ht="12.75">
      <c r="A123" t="s">
        <v>315</v>
      </c>
      <c r="I123" t="s">
        <v>204</v>
      </c>
    </row>
    <row r="125" spans="1:5" ht="12.75">
      <c r="A125" t="s">
        <v>267</v>
      </c>
      <c r="E125" t="s">
        <v>316</v>
      </c>
    </row>
  </sheetData>
  <sheetProtection/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K4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8">
      <c r="A1" s="1" t="s">
        <v>317</v>
      </c>
    </row>
    <row r="2" ht="12.75">
      <c r="A2" s="4" t="s">
        <v>318</v>
      </c>
    </row>
    <row r="4" ht="18">
      <c r="A4" s="1" t="s">
        <v>319</v>
      </c>
    </row>
    <row r="8" spans="1:11" ht="12.75">
      <c r="A8" s="2" t="s">
        <v>320</v>
      </c>
      <c r="B8" s="2" t="s">
        <v>321</v>
      </c>
      <c r="C8" s="2" t="s">
        <v>322</v>
      </c>
      <c r="E8" s="2" t="s">
        <v>323</v>
      </c>
      <c r="G8" s="2" t="s">
        <v>324</v>
      </c>
      <c r="I8" s="2" t="s">
        <v>325</v>
      </c>
      <c r="K8" s="2" t="s">
        <v>326</v>
      </c>
    </row>
    <row r="9" spans="3:10" ht="12.75">
      <c r="C9" t="s">
        <v>327</v>
      </c>
      <c r="D9" t="s">
        <v>328</v>
      </c>
      <c r="E9" t="s">
        <v>327</v>
      </c>
      <c r="F9" t="s">
        <v>328</v>
      </c>
      <c r="G9" t="s">
        <v>327</v>
      </c>
      <c r="H9" t="s">
        <v>328</v>
      </c>
      <c r="I9" t="s">
        <v>327</v>
      </c>
      <c r="J9" t="s">
        <v>328</v>
      </c>
    </row>
    <row r="10" spans="1:11" ht="12.75">
      <c r="A10" t="s">
        <v>329</v>
      </c>
      <c r="B10" s="4">
        <v>1</v>
      </c>
      <c r="C10" s="4">
        <v>1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4">
        <f aca="true" t="shared" si="0" ref="I10:I41">C10+E10+G10</f>
        <v>1</v>
      </c>
      <c r="J10" s="4">
        <f aca="true" t="shared" si="1" ref="J10:J41">D10+F10+H10</f>
        <v>0</v>
      </c>
      <c r="K10" s="5">
        <f aca="true" t="shared" si="2" ref="K10:K41">I10+J10</f>
        <v>1</v>
      </c>
    </row>
    <row r="11" spans="1:11" ht="12.75">
      <c r="A11" t="s">
        <v>330</v>
      </c>
      <c r="B11" s="4">
        <v>1</v>
      </c>
      <c r="C11" s="4">
        <v>1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f t="shared" si="0"/>
        <v>1</v>
      </c>
      <c r="J11" s="4">
        <f t="shared" si="1"/>
        <v>0</v>
      </c>
      <c r="K11" s="5">
        <f t="shared" si="2"/>
        <v>1</v>
      </c>
    </row>
    <row r="12" spans="1:11" ht="12.75">
      <c r="A12" t="s">
        <v>331</v>
      </c>
      <c r="B12" s="4">
        <v>1</v>
      </c>
      <c r="C12" s="4">
        <v>1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f t="shared" si="0"/>
        <v>1</v>
      </c>
      <c r="J12" s="4">
        <f t="shared" si="1"/>
        <v>0</v>
      </c>
      <c r="K12" s="5">
        <f t="shared" si="2"/>
        <v>1</v>
      </c>
    </row>
    <row r="13" spans="1:11" ht="12.75">
      <c r="A13" t="s">
        <v>332</v>
      </c>
      <c r="B13" s="4">
        <v>1</v>
      </c>
      <c r="C13" s="4">
        <v>1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f t="shared" si="0"/>
        <v>1</v>
      </c>
      <c r="J13" s="4">
        <f t="shared" si="1"/>
        <v>0</v>
      </c>
      <c r="K13" s="5">
        <f t="shared" si="2"/>
        <v>1</v>
      </c>
    </row>
    <row r="14" spans="1:11" ht="12.75">
      <c r="A14" t="s">
        <v>333</v>
      </c>
      <c r="B14" s="4">
        <v>4</v>
      </c>
      <c r="C14" s="4">
        <v>2</v>
      </c>
      <c r="D14" s="4">
        <v>2</v>
      </c>
      <c r="E14" s="4">
        <v>0</v>
      </c>
      <c r="F14" s="4">
        <v>0</v>
      </c>
      <c r="G14" s="4">
        <v>0</v>
      </c>
      <c r="H14" s="4">
        <v>0</v>
      </c>
      <c r="I14" s="4">
        <f t="shared" si="0"/>
        <v>2</v>
      </c>
      <c r="J14" s="4">
        <f t="shared" si="1"/>
        <v>2</v>
      </c>
      <c r="K14" s="5">
        <f t="shared" si="2"/>
        <v>4</v>
      </c>
    </row>
    <row r="15" spans="1:11" ht="12.75">
      <c r="A15" t="s">
        <v>334</v>
      </c>
      <c r="B15" s="4">
        <v>10</v>
      </c>
      <c r="C15" s="4">
        <v>0</v>
      </c>
      <c r="D15" s="4">
        <v>7</v>
      </c>
      <c r="E15" s="4">
        <v>0</v>
      </c>
      <c r="F15" s="4">
        <v>0</v>
      </c>
      <c r="G15" s="4">
        <v>0</v>
      </c>
      <c r="H15" s="4">
        <v>0</v>
      </c>
      <c r="I15" s="4">
        <f t="shared" si="0"/>
        <v>0</v>
      </c>
      <c r="J15" s="4">
        <f t="shared" si="1"/>
        <v>7</v>
      </c>
      <c r="K15" s="5">
        <f t="shared" si="2"/>
        <v>7</v>
      </c>
    </row>
    <row r="16" spans="1:11" ht="12.75">
      <c r="A16" t="s">
        <v>335</v>
      </c>
      <c r="B16" s="4">
        <v>2</v>
      </c>
      <c r="C16" s="4">
        <v>0</v>
      </c>
      <c r="D16" s="4">
        <v>2</v>
      </c>
      <c r="E16" s="4">
        <v>0</v>
      </c>
      <c r="F16" s="4">
        <v>0</v>
      </c>
      <c r="G16" s="4">
        <v>0</v>
      </c>
      <c r="H16" s="4">
        <v>0</v>
      </c>
      <c r="I16" s="4">
        <f t="shared" si="0"/>
        <v>0</v>
      </c>
      <c r="J16" s="4">
        <f t="shared" si="1"/>
        <v>2</v>
      </c>
      <c r="K16" s="5">
        <f t="shared" si="2"/>
        <v>2</v>
      </c>
    </row>
    <row r="17" spans="1:11" ht="12.75">
      <c r="A17" t="s">
        <v>336</v>
      </c>
      <c r="B17" s="4">
        <v>7</v>
      </c>
      <c r="C17" s="4">
        <v>4</v>
      </c>
      <c r="D17" s="4">
        <v>1</v>
      </c>
      <c r="E17" s="4">
        <v>0</v>
      </c>
      <c r="F17" s="4">
        <v>0</v>
      </c>
      <c r="G17" s="4">
        <v>0</v>
      </c>
      <c r="H17" s="4">
        <v>0</v>
      </c>
      <c r="I17" s="4">
        <f t="shared" si="0"/>
        <v>4</v>
      </c>
      <c r="J17" s="4">
        <f t="shared" si="1"/>
        <v>1</v>
      </c>
      <c r="K17" s="5">
        <f t="shared" si="2"/>
        <v>5</v>
      </c>
    </row>
    <row r="18" spans="1:11" ht="12.75">
      <c r="A18" t="s">
        <v>337</v>
      </c>
      <c r="B18" s="4">
        <v>5</v>
      </c>
      <c r="C18" s="4">
        <v>2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f t="shared" si="0"/>
        <v>2</v>
      </c>
      <c r="J18" s="4">
        <f t="shared" si="1"/>
        <v>0</v>
      </c>
      <c r="K18" s="5">
        <f t="shared" si="2"/>
        <v>2</v>
      </c>
    </row>
    <row r="19" spans="1:11" ht="12.75">
      <c r="A19" t="s">
        <v>338</v>
      </c>
      <c r="B19" s="4">
        <v>1</v>
      </c>
      <c r="C19" s="4">
        <v>1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f t="shared" si="0"/>
        <v>1</v>
      </c>
      <c r="J19" s="4">
        <f t="shared" si="1"/>
        <v>0</v>
      </c>
      <c r="K19" s="5">
        <f t="shared" si="2"/>
        <v>1</v>
      </c>
    </row>
    <row r="20" spans="1:11" ht="12.75">
      <c r="A20" t="s">
        <v>339</v>
      </c>
      <c r="B20" s="4">
        <v>2</v>
      </c>
      <c r="C20" s="4">
        <v>1</v>
      </c>
      <c r="D20" s="4">
        <v>1</v>
      </c>
      <c r="E20" s="4">
        <v>0</v>
      </c>
      <c r="F20" s="4">
        <v>0</v>
      </c>
      <c r="G20" s="4">
        <v>0</v>
      </c>
      <c r="H20" s="4">
        <v>0</v>
      </c>
      <c r="I20" s="4">
        <f t="shared" si="0"/>
        <v>1</v>
      </c>
      <c r="J20" s="4">
        <f t="shared" si="1"/>
        <v>1</v>
      </c>
      <c r="K20" s="5">
        <f t="shared" si="2"/>
        <v>2</v>
      </c>
    </row>
    <row r="21" spans="1:11" ht="12.75">
      <c r="A21" t="s">
        <v>340</v>
      </c>
      <c r="B21" s="4">
        <v>2</v>
      </c>
      <c r="C21" s="4">
        <v>1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f t="shared" si="0"/>
        <v>1</v>
      </c>
      <c r="J21" s="4">
        <f t="shared" si="1"/>
        <v>0</v>
      </c>
      <c r="K21" s="5">
        <f t="shared" si="2"/>
        <v>1</v>
      </c>
    </row>
    <row r="22" spans="1:11" ht="12.75">
      <c r="A22" t="s">
        <v>341</v>
      </c>
      <c r="B22" s="4">
        <v>35</v>
      </c>
      <c r="C22" s="4">
        <v>11</v>
      </c>
      <c r="D22" s="4">
        <v>6</v>
      </c>
      <c r="E22" s="4">
        <v>0</v>
      </c>
      <c r="F22" s="4">
        <v>0</v>
      </c>
      <c r="G22" s="4">
        <v>0</v>
      </c>
      <c r="H22" s="4">
        <v>0</v>
      </c>
      <c r="I22" s="4">
        <f t="shared" si="0"/>
        <v>11</v>
      </c>
      <c r="J22" s="4">
        <f t="shared" si="1"/>
        <v>6</v>
      </c>
      <c r="K22" s="5">
        <f t="shared" si="2"/>
        <v>17</v>
      </c>
    </row>
    <row r="23" spans="1:11" ht="12.75">
      <c r="A23" t="s">
        <v>342</v>
      </c>
      <c r="B23" s="4">
        <v>56</v>
      </c>
      <c r="C23" s="4">
        <v>25</v>
      </c>
      <c r="D23" s="4">
        <v>8</v>
      </c>
      <c r="E23" s="4">
        <v>0</v>
      </c>
      <c r="F23" s="4">
        <v>0</v>
      </c>
      <c r="G23" s="4">
        <v>0</v>
      </c>
      <c r="H23" s="4">
        <v>0</v>
      </c>
      <c r="I23" s="4">
        <f t="shared" si="0"/>
        <v>25</v>
      </c>
      <c r="J23" s="4">
        <f t="shared" si="1"/>
        <v>8</v>
      </c>
      <c r="K23" s="5">
        <f t="shared" si="2"/>
        <v>33</v>
      </c>
    </row>
    <row r="24" spans="1:11" ht="12.75">
      <c r="A24" t="s">
        <v>343</v>
      </c>
      <c r="B24" s="4">
        <v>4</v>
      </c>
      <c r="C24" s="4">
        <v>4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f t="shared" si="0"/>
        <v>4</v>
      </c>
      <c r="J24" s="4">
        <f t="shared" si="1"/>
        <v>0</v>
      </c>
      <c r="K24" s="5">
        <f t="shared" si="2"/>
        <v>4</v>
      </c>
    </row>
    <row r="25" spans="1:11" ht="12.75">
      <c r="A25" t="s">
        <v>344</v>
      </c>
      <c r="B25" s="4">
        <v>6</v>
      </c>
      <c r="C25" s="4">
        <v>3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f t="shared" si="0"/>
        <v>3</v>
      </c>
      <c r="J25" s="4">
        <f t="shared" si="1"/>
        <v>0</v>
      </c>
      <c r="K25" s="5">
        <f t="shared" si="2"/>
        <v>3</v>
      </c>
    </row>
    <row r="26" spans="1:11" ht="12.75">
      <c r="A26" t="s">
        <v>345</v>
      </c>
      <c r="B26" s="4">
        <v>3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f t="shared" si="0"/>
        <v>0</v>
      </c>
      <c r="J26" s="4">
        <f t="shared" si="1"/>
        <v>0</v>
      </c>
      <c r="K26" s="5">
        <f t="shared" si="2"/>
        <v>0</v>
      </c>
    </row>
    <row r="27" spans="1:11" ht="12.75">
      <c r="A27" t="s">
        <v>346</v>
      </c>
      <c r="B27" s="4">
        <v>5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  <c r="I27" s="4">
        <f t="shared" si="0"/>
        <v>0</v>
      </c>
      <c r="J27" s="4">
        <f t="shared" si="1"/>
        <v>0</v>
      </c>
      <c r="K27" s="5">
        <f t="shared" si="2"/>
        <v>0</v>
      </c>
    </row>
    <row r="28" spans="1:11" ht="12.75">
      <c r="A28" t="s">
        <v>347</v>
      </c>
      <c r="B28" s="4">
        <v>98</v>
      </c>
      <c r="C28" s="4">
        <v>22</v>
      </c>
      <c r="D28" s="4">
        <v>53</v>
      </c>
      <c r="E28" s="4">
        <v>0</v>
      </c>
      <c r="F28" s="4">
        <v>2</v>
      </c>
      <c r="G28" s="4">
        <v>0</v>
      </c>
      <c r="H28" s="4">
        <v>0</v>
      </c>
      <c r="I28" s="4">
        <f t="shared" si="0"/>
        <v>22</v>
      </c>
      <c r="J28" s="4">
        <f t="shared" si="1"/>
        <v>55</v>
      </c>
      <c r="K28" s="5">
        <f t="shared" si="2"/>
        <v>77</v>
      </c>
    </row>
    <row r="29" spans="1:11" ht="12.75">
      <c r="A29" t="s">
        <v>348</v>
      </c>
      <c r="B29" s="4">
        <v>28</v>
      </c>
      <c r="C29" s="4">
        <v>13</v>
      </c>
      <c r="D29" s="4">
        <v>9</v>
      </c>
      <c r="E29" s="4">
        <v>0</v>
      </c>
      <c r="F29" s="4">
        <v>0</v>
      </c>
      <c r="G29" s="4">
        <v>0</v>
      </c>
      <c r="H29" s="4">
        <v>0</v>
      </c>
      <c r="I29" s="4">
        <f t="shared" si="0"/>
        <v>13</v>
      </c>
      <c r="J29" s="4">
        <f t="shared" si="1"/>
        <v>9</v>
      </c>
      <c r="K29" s="5">
        <f t="shared" si="2"/>
        <v>22</v>
      </c>
    </row>
    <row r="30" spans="1:11" ht="12.75">
      <c r="A30" t="s">
        <v>349</v>
      </c>
      <c r="B30" s="4">
        <v>1</v>
      </c>
      <c r="C30" s="4">
        <v>0</v>
      </c>
      <c r="D30" s="4">
        <v>1</v>
      </c>
      <c r="E30" s="4">
        <v>0</v>
      </c>
      <c r="F30" s="4">
        <v>0</v>
      </c>
      <c r="G30" s="4">
        <v>0</v>
      </c>
      <c r="H30" s="4">
        <v>0</v>
      </c>
      <c r="I30" s="4">
        <f t="shared" si="0"/>
        <v>0</v>
      </c>
      <c r="J30" s="4">
        <f t="shared" si="1"/>
        <v>1</v>
      </c>
      <c r="K30" s="5">
        <f t="shared" si="2"/>
        <v>1</v>
      </c>
    </row>
    <row r="31" spans="1:11" ht="12.75">
      <c r="A31" t="s">
        <v>350</v>
      </c>
      <c r="B31" s="4">
        <v>2</v>
      </c>
      <c r="C31" s="4">
        <v>2</v>
      </c>
      <c r="D31" s="4">
        <v>0</v>
      </c>
      <c r="E31" s="4">
        <v>0</v>
      </c>
      <c r="F31" s="4">
        <v>0</v>
      </c>
      <c r="G31" s="4">
        <v>0</v>
      </c>
      <c r="H31" s="4">
        <v>0</v>
      </c>
      <c r="I31" s="4">
        <f t="shared" si="0"/>
        <v>2</v>
      </c>
      <c r="J31" s="4">
        <f t="shared" si="1"/>
        <v>0</v>
      </c>
      <c r="K31" s="5">
        <f t="shared" si="2"/>
        <v>2</v>
      </c>
    </row>
    <row r="32" spans="1:11" ht="12.75">
      <c r="A32" t="s">
        <v>351</v>
      </c>
      <c r="B32" s="4">
        <v>4</v>
      </c>
      <c r="C32" s="4">
        <v>0</v>
      </c>
      <c r="D32" s="4">
        <v>0</v>
      </c>
      <c r="E32" s="4">
        <v>0</v>
      </c>
      <c r="F32" s="4">
        <v>0</v>
      </c>
      <c r="G32" s="4">
        <v>0</v>
      </c>
      <c r="H32" s="4">
        <v>0</v>
      </c>
      <c r="I32" s="4">
        <f t="shared" si="0"/>
        <v>0</v>
      </c>
      <c r="J32" s="4">
        <f t="shared" si="1"/>
        <v>0</v>
      </c>
      <c r="K32" s="5">
        <f t="shared" si="2"/>
        <v>0</v>
      </c>
    </row>
    <row r="33" spans="1:11" ht="12.75">
      <c r="A33" t="s">
        <v>352</v>
      </c>
      <c r="B33" s="4">
        <v>15</v>
      </c>
      <c r="C33" s="4">
        <v>4</v>
      </c>
      <c r="D33" s="4">
        <v>8</v>
      </c>
      <c r="E33" s="4">
        <v>0</v>
      </c>
      <c r="F33" s="4">
        <v>0</v>
      </c>
      <c r="G33" s="4">
        <v>0</v>
      </c>
      <c r="H33" s="4">
        <v>0</v>
      </c>
      <c r="I33" s="4">
        <f t="shared" si="0"/>
        <v>4</v>
      </c>
      <c r="J33" s="4">
        <f t="shared" si="1"/>
        <v>8</v>
      </c>
      <c r="K33" s="5">
        <f t="shared" si="2"/>
        <v>12</v>
      </c>
    </row>
    <row r="34" spans="1:11" ht="12.75">
      <c r="A34" t="s">
        <v>353</v>
      </c>
      <c r="B34" s="4">
        <v>2</v>
      </c>
      <c r="C34" s="4">
        <v>1</v>
      </c>
      <c r="D34" s="4">
        <v>1</v>
      </c>
      <c r="E34" s="4">
        <v>0</v>
      </c>
      <c r="F34" s="4">
        <v>0</v>
      </c>
      <c r="G34" s="4">
        <v>0</v>
      </c>
      <c r="H34" s="4">
        <v>0</v>
      </c>
      <c r="I34" s="4">
        <f t="shared" si="0"/>
        <v>1</v>
      </c>
      <c r="J34" s="4">
        <f t="shared" si="1"/>
        <v>1</v>
      </c>
      <c r="K34" s="5">
        <f t="shared" si="2"/>
        <v>2</v>
      </c>
    </row>
    <row r="35" spans="1:11" ht="12.75">
      <c r="A35" t="s">
        <v>354</v>
      </c>
      <c r="B35" s="4">
        <v>2</v>
      </c>
      <c r="C35" s="4">
        <v>2</v>
      </c>
      <c r="D35" s="4">
        <v>0</v>
      </c>
      <c r="E35" s="4">
        <v>0</v>
      </c>
      <c r="F35" s="4">
        <v>0</v>
      </c>
      <c r="G35" s="4">
        <v>0</v>
      </c>
      <c r="H35" s="4">
        <v>0</v>
      </c>
      <c r="I35" s="4">
        <f t="shared" si="0"/>
        <v>2</v>
      </c>
      <c r="J35" s="4">
        <f t="shared" si="1"/>
        <v>0</v>
      </c>
      <c r="K35" s="5">
        <f t="shared" si="2"/>
        <v>2</v>
      </c>
    </row>
    <row r="36" spans="1:11" ht="12.75">
      <c r="A36" t="s">
        <v>355</v>
      </c>
      <c r="B36" s="4">
        <v>4</v>
      </c>
      <c r="C36" s="4">
        <v>0</v>
      </c>
      <c r="D36" s="4">
        <v>4</v>
      </c>
      <c r="E36" s="4">
        <v>0</v>
      </c>
      <c r="F36" s="4">
        <v>0</v>
      </c>
      <c r="G36" s="4">
        <v>0</v>
      </c>
      <c r="H36" s="4">
        <v>0</v>
      </c>
      <c r="I36" s="4">
        <f t="shared" si="0"/>
        <v>0</v>
      </c>
      <c r="J36" s="4">
        <f t="shared" si="1"/>
        <v>4</v>
      </c>
      <c r="K36" s="5">
        <f t="shared" si="2"/>
        <v>4</v>
      </c>
    </row>
    <row r="37" spans="1:11" ht="12.75">
      <c r="A37" t="s">
        <v>356</v>
      </c>
      <c r="B37" s="4">
        <v>8</v>
      </c>
      <c r="C37" s="4">
        <v>0</v>
      </c>
      <c r="D37" s="4">
        <v>4</v>
      </c>
      <c r="E37" s="4">
        <v>0</v>
      </c>
      <c r="F37" s="4">
        <v>0</v>
      </c>
      <c r="G37" s="4">
        <v>0</v>
      </c>
      <c r="H37" s="4">
        <v>0</v>
      </c>
      <c r="I37" s="4">
        <f t="shared" si="0"/>
        <v>0</v>
      </c>
      <c r="J37" s="4">
        <f t="shared" si="1"/>
        <v>4</v>
      </c>
      <c r="K37" s="5">
        <f t="shared" si="2"/>
        <v>4</v>
      </c>
    </row>
    <row r="38" spans="1:11" ht="12.75">
      <c r="A38" t="s">
        <v>357</v>
      </c>
      <c r="B38" s="4">
        <v>13</v>
      </c>
      <c r="C38" s="4">
        <v>6</v>
      </c>
      <c r="D38" s="4">
        <v>6</v>
      </c>
      <c r="E38" s="4">
        <v>0</v>
      </c>
      <c r="F38" s="4">
        <v>0</v>
      </c>
      <c r="G38" s="4">
        <v>0</v>
      </c>
      <c r="H38" s="4">
        <v>0</v>
      </c>
      <c r="I38" s="4">
        <f t="shared" si="0"/>
        <v>6</v>
      </c>
      <c r="J38" s="4">
        <f t="shared" si="1"/>
        <v>6</v>
      </c>
      <c r="K38" s="5">
        <f t="shared" si="2"/>
        <v>12</v>
      </c>
    </row>
    <row r="39" spans="1:11" ht="12.75">
      <c r="A39" t="s">
        <v>358</v>
      </c>
      <c r="B39" s="4">
        <v>5</v>
      </c>
      <c r="C39" s="4">
        <v>1</v>
      </c>
      <c r="D39" s="4">
        <v>2</v>
      </c>
      <c r="E39" s="4">
        <v>0</v>
      </c>
      <c r="F39" s="4">
        <v>1</v>
      </c>
      <c r="G39" s="4">
        <v>0</v>
      </c>
      <c r="H39" s="4">
        <v>0</v>
      </c>
      <c r="I39" s="4">
        <f t="shared" si="0"/>
        <v>1</v>
      </c>
      <c r="J39" s="4">
        <f t="shared" si="1"/>
        <v>3</v>
      </c>
      <c r="K39" s="5">
        <f t="shared" si="2"/>
        <v>4</v>
      </c>
    </row>
    <row r="40" spans="1:11" ht="12.75">
      <c r="A40" t="s">
        <v>359</v>
      </c>
      <c r="B40" s="4">
        <v>13</v>
      </c>
      <c r="C40" s="4">
        <v>3</v>
      </c>
      <c r="D40" s="4">
        <v>7</v>
      </c>
      <c r="E40" s="4">
        <v>0</v>
      </c>
      <c r="F40" s="4">
        <v>2</v>
      </c>
      <c r="G40" s="4">
        <v>0</v>
      </c>
      <c r="H40" s="4">
        <v>0</v>
      </c>
      <c r="I40" s="4">
        <f t="shared" si="0"/>
        <v>3</v>
      </c>
      <c r="J40" s="4">
        <f t="shared" si="1"/>
        <v>9</v>
      </c>
      <c r="K40" s="5">
        <f t="shared" si="2"/>
        <v>12</v>
      </c>
    </row>
    <row r="41" spans="1:11" ht="12.75">
      <c r="A41" t="s">
        <v>360</v>
      </c>
      <c r="B41" s="4">
        <v>1</v>
      </c>
      <c r="C41" s="4">
        <v>0</v>
      </c>
      <c r="D41" s="4">
        <v>1</v>
      </c>
      <c r="E41" s="4">
        <v>0</v>
      </c>
      <c r="F41" s="4">
        <v>0</v>
      </c>
      <c r="G41" s="4">
        <v>0</v>
      </c>
      <c r="H41" s="4">
        <v>0</v>
      </c>
      <c r="I41" s="4">
        <f t="shared" si="0"/>
        <v>0</v>
      </c>
      <c r="J41" s="4">
        <f t="shared" si="1"/>
        <v>1</v>
      </c>
      <c r="K41" s="5">
        <f t="shared" si="2"/>
        <v>1</v>
      </c>
    </row>
    <row r="42" spans="1:11" ht="12.75">
      <c r="A42" s="2" t="s">
        <v>326</v>
      </c>
      <c r="B42" s="5">
        <f aca="true" t="shared" si="3" ref="B42:K42">SUM(B7:B38)</f>
        <v>323</v>
      </c>
      <c r="C42" s="5">
        <f t="shared" si="3"/>
        <v>108</v>
      </c>
      <c r="D42" s="5">
        <f t="shared" si="3"/>
        <v>113</v>
      </c>
      <c r="E42" s="5">
        <f t="shared" si="3"/>
        <v>0</v>
      </c>
      <c r="F42" s="5">
        <f t="shared" si="3"/>
        <v>2</v>
      </c>
      <c r="G42" s="5">
        <f t="shared" si="3"/>
        <v>0</v>
      </c>
      <c r="H42" s="5">
        <f t="shared" si="3"/>
        <v>0</v>
      </c>
      <c r="I42" s="5">
        <f t="shared" si="3"/>
        <v>108</v>
      </c>
      <c r="J42" s="5">
        <f t="shared" si="3"/>
        <v>115</v>
      </c>
      <c r="K42" s="5">
        <f t="shared" si="3"/>
        <v>223</v>
      </c>
    </row>
  </sheetData>
  <sheetProtection/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8">
      <c r="A1" s="1" t="s">
        <v>361</v>
      </c>
    </row>
    <row r="3" ht="12.75">
      <c r="A3" t="s">
        <v>362</v>
      </c>
    </row>
  </sheetData>
  <sheetProtection/>
  <printOptions/>
  <pageMargins left="0.75" right="0.75" top="1" bottom="1" header="0.5" footer="0.5"/>
  <pageSetup fitToHeight="0" fitToWidth="0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Scataglini Marinella</dc:creator>
  <cp:keywords/>
  <dc:description/>
  <cp:lastModifiedBy>caiozzo</cp:lastModifiedBy>
  <dcterms:created xsi:type="dcterms:W3CDTF">2013-09-18T11:07:06Z</dcterms:created>
  <dcterms:modified xsi:type="dcterms:W3CDTF">2013-09-19T06:53:06Z</dcterms:modified>
  <cp:category/>
  <cp:version/>
  <cp:contentType/>
  <cp:contentStatus/>
</cp:coreProperties>
</file>